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23" documentId="8_{78E8CE3F-6B29-42EF-AD18-F207ED63213D}" xr6:coauthVersionLast="47" xr6:coauthVersionMax="47" xr10:uidLastSave="{C9BBA095-3DF1-48AD-83F7-BEA6D3789F90}"/>
  <bookViews>
    <workbookView xWindow="28680" yWindow="690" windowWidth="29040" windowHeight="15720" tabRatio="877" xr2:uid="{00000000-000D-0000-FFFF-FFFF00000000}"/>
  </bookViews>
  <sheets>
    <sheet name="Krycí list" sheetId="20" r:id="rId1"/>
    <sheet name="SK" sheetId="43" r:id="rId2"/>
    <sheet name="AUT" sheetId="47" r:id="rId3"/>
    <sheet name="VDT" sheetId="48" r:id="rId4"/>
    <sheet name="CCTV" sheetId="49" r:id="rId5"/>
    <sheet name="STA" sheetId="51" r:id="rId6"/>
    <sheet name="NS" sheetId="52" r:id="rId7"/>
    <sheet name="LDP" sheetId="53" r:id="rId8"/>
  </sheets>
  <definedNames>
    <definedName name="_SLC16">#REF!</definedName>
    <definedName name="a">#REF!</definedName>
    <definedName name="aaa">#REF!</definedName>
    <definedName name="AE">#REF!</definedName>
    <definedName name="battab">#REF!</definedName>
    <definedName name="Battzeit">#REF!</definedName>
    <definedName name="cif">#REF!</definedName>
    <definedName name="Com.">#REF!</definedName>
    <definedName name="Database">#REF!</definedName>
    <definedName name="_xlnm.Extract">#REF!</definedName>
    <definedName name="_xlnm.Criteria">#REF!</definedName>
    <definedName name="Kryt">#REF!</definedName>
    <definedName name="LKZ">#REF!</definedName>
    <definedName name="minkap">#REF!</definedName>
    <definedName name="Nab.">#REF!</definedName>
    <definedName name="Náhl.">#REF!</definedName>
    <definedName name="_xlnm.Print_Area" localSheetId="0">'Krycí list'!$A$1:$K$21</definedName>
    <definedName name="oblast1">#REF!</definedName>
    <definedName name="Pak.120">#REF!</definedName>
    <definedName name="Pak.8">#REF!</definedName>
    <definedName name="PORTSV">#REF!</definedName>
    <definedName name="RFmx">#REF!</definedName>
    <definedName name="rfomni">#REF!</definedName>
    <definedName name="RFperif">#REF!</definedName>
    <definedName name="RFperif1">#REF!</definedName>
    <definedName name="RFser">#REF!</definedName>
    <definedName name="RFSYST">#REF!</definedName>
    <definedName name="RFTERM">#REF!</definedName>
    <definedName name="SLC16E">#REF!</definedName>
    <definedName name="soucet1">#REF!</definedName>
    <definedName name="Stan.">#REF!</definedName>
    <definedName name="Strom">#REF!</definedName>
    <definedName name="TPORTS">#REF!</definedName>
    <definedName name="UPS">#REF!</definedName>
    <definedName name="varta">#REF!</definedName>
    <definedName name="vsp">#REF!</definedName>
    <definedName name="xxx">#REF!</definedName>
    <definedName name="Zák.1">#REF!</definedName>
    <definedName name="Zák.2">#REF!</definedName>
    <definedName name="Zák.3">#REF!</definedName>
    <definedName name="Zol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53" l="1"/>
  <c r="H13" i="53"/>
  <c r="H14" i="53"/>
  <c r="H15" i="53"/>
  <c r="H16" i="53"/>
  <c r="H17" i="53"/>
  <c r="H18" i="53"/>
  <c r="H19" i="53"/>
  <c r="H20" i="53"/>
  <c r="H21" i="53"/>
  <c r="H22" i="53"/>
  <c r="H23" i="53"/>
  <c r="H24" i="53"/>
  <c r="H25" i="53"/>
  <c r="H26" i="53"/>
  <c r="H27" i="53"/>
  <c r="H28" i="53"/>
  <c r="H29" i="53"/>
  <c r="H30" i="53"/>
  <c r="H31" i="53"/>
  <c r="H32" i="53"/>
  <c r="H33" i="53"/>
  <c r="H34" i="53"/>
  <c r="H35" i="53"/>
  <c r="H36" i="53"/>
  <c r="H37" i="53"/>
  <c r="H38" i="53"/>
  <c r="H39" i="53"/>
  <c r="H40" i="53"/>
  <c r="H41" i="53"/>
  <c r="H42" i="53"/>
  <c r="H43" i="53"/>
  <c r="H44" i="53"/>
  <c r="H45" i="53"/>
  <c r="H46" i="53"/>
  <c r="H47" i="53"/>
  <c r="H48" i="53"/>
  <c r="H49" i="53"/>
  <c r="H50" i="53"/>
  <c r="H11" i="53"/>
  <c r="H12" i="52"/>
  <c r="H13" i="52"/>
  <c r="H14" i="52"/>
  <c r="H15" i="52"/>
  <c r="H16" i="52"/>
  <c r="H17" i="52"/>
  <c r="H18" i="52"/>
  <c r="H19" i="52"/>
  <c r="H20" i="52"/>
  <c r="H21" i="52"/>
  <c r="H22" i="52"/>
  <c r="H23" i="52"/>
  <c r="H24" i="52"/>
  <c r="H25" i="52"/>
  <c r="H26" i="52"/>
  <c r="H27" i="52"/>
  <c r="H28" i="52"/>
  <c r="H29" i="52"/>
  <c r="H30" i="52"/>
  <c r="H31" i="52"/>
  <c r="H32" i="52"/>
  <c r="H33" i="52"/>
  <c r="H11" i="52"/>
  <c r="H12" i="51"/>
  <c r="H13" i="51"/>
  <c r="H14" i="51"/>
  <c r="H15" i="51"/>
  <c r="H16" i="51"/>
  <c r="H17" i="51"/>
  <c r="H18" i="51"/>
  <c r="H19" i="51"/>
  <c r="H20" i="51"/>
  <c r="H21" i="51"/>
  <c r="H22" i="51"/>
  <c r="H23" i="51"/>
  <c r="H24" i="51"/>
  <c r="H25" i="51"/>
  <c r="H26" i="51"/>
  <c r="H27" i="51"/>
  <c r="H28" i="51"/>
  <c r="H29" i="51"/>
  <c r="H30" i="51"/>
  <c r="H31" i="51"/>
  <c r="H32" i="51"/>
  <c r="H33" i="51"/>
  <c r="H34" i="51"/>
  <c r="H35" i="51"/>
  <c r="H36" i="51"/>
  <c r="H37" i="51"/>
  <c r="H38" i="51"/>
  <c r="H11" i="51"/>
  <c r="H12" i="49"/>
  <c r="H13" i="49"/>
  <c r="H14" i="49"/>
  <c r="H15" i="49"/>
  <c r="H16" i="49"/>
  <c r="H17" i="49"/>
  <c r="H18" i="49"/>
  <c r="H19" i="49"/>
  <c r="H20" i="49"/>
  <c r="H21" i="49"/>
  <c r="H22" i="49"/>
  <c r="H23" i="49"/>
  <c r="H24" i="49"/>
  <c r="H25" i="49"/>
  <c r="H26" i="49"/>
  <c r="H27" i="49"/>
  <c r="H28" i="49"/>
  <c r="H29" i="49"/>
  <c r="H30" i="49"/>
  <c r="H31" i="49"/>
  <c r="H32" i="49"/>
  <c r="H33" i="49"/>
  <c r="H34" i="49"/>
  <c r="H35" i="49"/>
  <c r="H36" i="49"/>
  <c r="H11" i="49"/>
  <c r="H12" i="48"/>
  <c r="H13" i="48"/>
  <c r="H14" i="48"/>
  <c r="H15" i="48"/>
  <c r="H16" i="48"/>
  <c r="H17" i="48"/>
  <c r="H18" i="48"/>
  <c r="H19" i="48"/>
  <c r="H20" i="48"/>
  <c r="H21" i="48"/>
  <c r="H22" i="48"/>
  <c r="H23" i="48"/>
  <c r="H24" i="48"/>
  <c r="H25" i="48"/>
  <c r="H26" i="48"/>
  <c r="H27" i="48"/>
  <c r="H28" i="48"/>
  <c r="H29" i="48"/>
  <c r="H30" i="48"/>
  <c r="H31" i="48"/>
  <c r="H32" i="48"/>
  <c r="H33" i="48"/>
  <c r="H34" i="48"/>
  <c r="H35" i="48"/>
  <c r="H36" i="48"/>
  <c r="H11" i="48"/>
  <c r="H12" i="47"/>
  <c r="H13" i="47"/>
  <c r="H14" i="47"/>
  <c r="H15" i="47"/>
  <c r="H16" i="47"/>
  <c r="H17" i="47"/>
  <c r="H11" i="47"/>
  <c r="H11" i="43"/>
  <c r="H12" i="43"/>
  <c r="H13" i="43"/>
  <c r="H14" i="43"/>
  <c r="H15" i="43"/>
  <c r="H16" i="43"/>
  <c r="H17" i="43"/>
  <c r="H18" i="43"/>
  <c r="H19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10" i="43"/>
  <c r="C34" i="52"/>
  <c r="H9" i="53" l="1"/>
  <c r="H9" i="52"/>
  <c r="H9" i="51" l="1"/>
  <c r="C37" i="49" l="1"/>
  <c r="C37" i="48"/>
  <c r="H9" i="48" l="1"/>
  <c r="H9" i="49"/>
  <c r="H9" i="47" l="1"/>
  <c r="C18" i="47" l="1"/>
  <c r="C36" i="43" l="1"/>
  <c r="H8" i="43" l="1"/>
  <c r="H16" i="20" s="1"/>
</calcChain>
</file>

<file path=xl/sharedStrings.xml><?xml version="1.0" encoding="utf-8"?>
<sst xmlns="http://schemas.openxmlformats.org/spreadsheetml/2006/main" count="707" uniqueCount="292">
  <si>
    <t>Vypracoval:</t>
  </si>
  <si>
    <t>Místo stavby:</t>
  </si>
  <si>
    <t>IČ</t>
  </si>
  <si>
    <t>Název položky</t>
  </si>
  <si>
    <t>Stavba:</t>
  </si>
  <si>
    <t>Objednatel:</t>
  </si>
  <si>
    <t>Projektant:</t>
  </si>
  <si>
    <t>Zhotovitel:</t>
  </si>
  <si>
    <t>Jiné údaje:</t>
  </si>
  <si>
    <t>DIČ</t>
  </si>
  <si>
    <t>Část:</t>
  </si>
  <si>
    <t>Datum zpracování:</t>
  </si>
  <si>
    <t>M.J.</t>
  </si>
  <si>
    <t>P.Č.</t>
  </si>
  <si>
    <t>Množství</t>
  </si>
  <si>
    <t>Poznámka</t>
  </si>
  <si>
    <t>SO / IO / PS:</t>
  </si>
  <si>
    <t>Pozice:</t>
  </si>
  <si>
    <t>Podpis a razítko firmy:</t>
  </si>
  <si>
    <t>Datum:</t>
  </si>
  <si>
    <t>Celková cena v Kč bez DPH</t>
  </si>
  <si>
    <t>Obchodní jméno, sídlo, kontakt, stat. Zástupce</t>
  </si>
  <si>
    <t>Popis položky</t>
  </si>
  <si>
    <t>Revize:</t>
  </si>
  <si>
    <t>Jednotková cena
Kč</t>
  </si>
  <si>
    <t>Cena celkem bez DPH
Kč</t>
  </si>
  <si>
    <t>Zodpověná osoba zhotovitele:</t>
  </si>
  <si>
    <t>…………………………………………………………………………………………………</t>
  </si>
  <si>
    <t>ks</t>
  </si>
  <si>
    <t>Poznámka:</t>
  </si>
  <si>
    <t>Veškeré položky na přípomoce, lešení, přesuny hmot a suti, uložení suti na skládku, dopravu, montáž, atd... jsou zahrnuty v jednotlivých jednotkových cenách</t>
  </si>
  <si>
    <t>Součásti prací jsou veškeré zkoušky, potřebná měření, inspekce, uvedení zařízení do provozu, zaškolení obsluhy a revize</t>
  </si>
  <si>
    <t>Součástí dodávky je zpracování veškeré dílenské dokumentace a projektu skutečného provedení</t>
  </si>
  <si>
    <t>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ČR</t>
  </si>
  <si>
    <t>m</t>
  </si>
  <si>
    <t>00</t>
  </si>
  <si>
    <t>Drobný instalační materiál</t>
  </si>
  <si>
    <t>kpt.</t>
  </si>
  <si>
    <t>Vyvazovací patch panel 1U</t>
  </si>
  <si>
    <t>organizer kabelů</t>
  </si>
  <si>
    <t>instalační trubka ohebná pro rozvody</t>
  </si>
  <si>
    <t>horizontální datová kabeláž</t>
  </si>
  <si>
    <t>včetně vypracování protokolu</t>
  </si>
  <si>
    <t>Měření metalické kabeláže</t>
  </si>
  <si>
    <t>Č.
pol.</t>
  </si>
  <si>
    <t>Dodávka a montáž</t>
  </si>
  <si>
    <t>hod.</t>
  </si>
  <si>
    <t>POZNÁMKY:</t>
  </si>
  <si>
    <t xml:space="preserve">1) Součástí dodávky je vypracování dokumentace skutečného provedení stavby </t>
  </si>
  <si>
    <t>2)  Jednotlivé položky nacenit včetně dodávky a montáže.</t>
  </si>
  <si>
    <t>3)  Při naceňování je nutné brát v úvahu celkovou projektovou dokumentaci!  V případě nesrovnalostí je zhotovitel povinen kontaktovat zástupce zadavatele.</t>
  </si>
  <si>
    <t>4)  Výměry jsou vykázány bez prořezů a vzájemných přesahů materiálů.</t>
  </si>
  <si>
    <t>5)  Celková cena dodávky musí zahrnovat veškeré náklady na koordinaci, dodávky a práce nutné k předání díla investorovi ve stavu schopného bezvadného užívání.</t>
  </si>
  <si>
    <t>datová zásuvka, včetně instalační krabice</t>
  </si>
  <si>
    <t>Součástí VV není HW, ani SW konektivita s vnějšími kabelovými sítěmi (O2, provaider)</t>
  </si>
  <si>
    <t>4)  Celková cena dodávky musí zahrnovat veškeré náklady na koordinaci, dodávky a práce nutné k předání díla investorovi ve stavu schopného bezvadného užívání.</t>
  </si>
  <si>
    <t xml:space="preserve"> </t>
  </si>
  <si>
    <t>Marek Fiala, DiS., ČKAIT TE03 1302405, Osvoboditelů 59/31, 767 01 Kroměříž-Vážany</t>
  </si>
  <si>
    <t>Marek Fiala, DiS.</t>
  </si>
  <si>
    <t>Mechanismy(lešení)</t>
  </si>
  <si>
    <t>STRUKTUROVANÁ KABELÁŽ - SK</t>
  </si>
  <si>
    <t>SK - Strukturovaná kabeláž celkem</t>
  </si>
  <si>
    <t>Strukturovaná kabeláž - SK</t>
  </si>
  <si>
    <t>Č. 
pol.</t>
  </si>
  <si>
    <t xml:space="preserve">SO 01 </t>
  </si>
  <si>
    <t>Patch cord UTP cat.6 1m</t>
  </si>
  <si>
    <t>Zásuvka UTP 2xRJ45 cat.6</t>
  </si>
  <si>
    <t>Mikrotrubička</t>
  </si>
  <si>
    <t>příprava pro možné budoucí zafouknutí optiky</t>
  </si>
  <si>
    <t>kabel UTP cat.6 B2cas1d1</t>
  </si>
  <si>
    <t>kabel UTP cat.6 UV B2cas1d1</t>
  </si>
  <si>
    <t>Průraz stěny stropu, drážkování, zdenické přípomoce</t>
  </si>
  <si>
    <t>Koordinace s ostatními profesemi</t>
  </si>
  <si>
    <t>Ekologická likvidace odpadů</t>
  </si>
  <si>
    <t>Doprava materiálu, doprava</t>
  </si>
  <si>
    <t>Skladování</t>
  </si>
  <si>
    <t xml:space="preserve">24 portový patch panel cat.6 UTP, integrovaný </t>
  </si>
  <si>
    <t>připojovací panel (metalika z bytových rozvaděčů)</t>
  </si>
  <si>
    <t xml:space="preserve">Bytový rozvaděč </t>
  </si>
  <si>
    <t>Modul na DIN lištu s konektorem RJ45</t>
  </si>
  <si>
    <t>stahovací pásky, sádra, vruty, izolepy</t>
  </si>
  <si>
    <t>AUTONOMNÍ DETEKCE A SIGNALIZACE POŽÁRU - AUT</t>
  </si>
  <si>
    <t>Zařízení autonomní detekce a signalizace požáru celkem</t>
  </si>
  <si>
    <t>Zařízení autonomní detekce a signalizace požáru</t>
  </si>
  <si>
    <t>Samolepící magnetický držák pro hlásiče</t>
  </si>
  <si>
    <t>Lithiová baterie 9V</t>
  </si>
  <si>
    <t>Mechanismy(žebříky)</t>
  </si>
  <si>
    <t>HOLEŠOV</t>
  </si>
  <si>
    <t>DOMOVNÍ IP VIDEOTELEFON - VDT</t>
  </si>
  <si>
    <t>VDT - domovní IP videotelefon celkem</t>
  </si>
  <si>
    <t xml:space="preserve">Domovní IP videotelefon - VDT </t>
  </si>
  <si>
    <t>Bezpečnostní interkom s vysokou mírou modularity a nastavení. Obsahuje 1 tlačítko a HD kameru</t>
  </si>
  <si>
    <t>Dvoumodulový montážní rámeček pro instalaci do zdi</t>
  </si>
  <si>
    <t xml:space="preserve">Dvoumodulová krabice pro instalaci do zdi </t>
  </si>
  <si>
    <t>není dodávkou projektu</t>
  </si>
  <si>
    <t xml:space="preserve">Switch 24 portový, 1 Gbit, 4× SFP, QoS, VLAN, spravovatelný, rack </t>
  </si>
  <si>
    <t>Zaškolení obsluhy, zkušební provoz</t>
  </si>
  <si>
    <t>Oživení</t>
  </si>
  <si>
    <t>KAMEROVÝ SYSTÉM - CCTV</t>
  </si>
  <si>
    <t>CCTV - kamerový systém celkem</t>
  </si>
  <si>
    <t xml:space="preserve">Kamerový systém - CCTV </t>
  </si>
  <si>
    <t xml:space="preserve">Venkovní IP kamera                                   </t>
  </si>
  <si>
    <t xml:space="preserve">Montážní box                             </t>
  </si>
  <si>
    <t>Montážní box pro kamery</t>
  </si>
  <si>
    <t>Přepěťová ochrana</t>
  </si>
  <si>
    <t>Vnitřní IP kamera    </t>
  </si>
  <si>
    <t>IP dome kamera, 4MP, 2.8mm, WDR 120dB, IR 30m, H.265, IP67</t>
  </si>
  <si>
    <t>Monitor</t>
  </si>
  <si>
    <t xml:space="preserve">HDMI kabel </t>
  </si>
  <si>
    <t>propojení NVR s monitorem</t>
  </si>
  <si>
    <t xml:space="preserve">HDD </t>
  </si>
  <si>
    <t>Přídavný HDD k rekordérům, 4TB</t>
  </si>
  <si>
    <t>SOFTWARE</t>
  </si>
  <si>
    <t>SW pro správu kamer, licence</t>
  </si>
  <si>
    <t>UTP cat.6, B2cas1d1</t>
  </si>
  <si>
    <t>instalační trubka pevná pro kabelové rozvody</t>
  </si>
  <si>
    <t xml:space="preserve">instalační trubka ohebná pro kabelové rozvody </t>
  </si>
  <si>
    <t>Měření kabeláže</t>
  </si>
  <si>
    <t>Oživení, naprogramování, odzkoušení</t>
  </si>
  <si>
    <t>Výchozí revize CCTV</t>
  </si>
  <si>
    <t>Plošiny a mechanismy(lešení)</t>
  </si>
  <si>
    <t>Společná televizní anténa - STA</t>
  </si>
  <si>
    <t>UHF anténa</t>
  </si>
  <si>
    <t>FM anténa</t>
  </si>
  <si>
    <t>Výložník půlený (půlráhno) s vinklem</t>
  </si>
  <si>
    <t>Plechová skříň 520x1000x200mm s ventilací</t>
  </si>
  <si>
    <t>STA zásuvka</t>
  </si>
  <si>
    <t>Oživení, odzkoušení</t>
  </si>
  <si>
    <t>Projekt skutečného provedení</t>
  </si>
  <si>
    <t>NVR pro 16 IP kamer</t>
  </si>
  <si>
    <t xml:space="preserve">Výkonný NVR pro 16 IP kamer, až 12MP, HDMI, 4K, H.265, I/O, bez HDD </t>
  </si>
  <si>
    <t xml:space="preserve">IP bullet kamera, 4MP, 3.6mm, WDR 120dB, IR 50m, ePoE, VCA, IP67 </t>
  </si>
  <si>
    <t xml:space="preserve">LCD 23" 1920x1080/250cd/4ms/HMDI/3yNBD on-site   </t>
  </si>
  <si>
    <t>STA</t>
  </si>
  <si>
    <t>TV+R koncová</t>
  </si>
  <si>
    <t>pro venkovní koax na střeše</t>
  </si>
  <si>
    <t>umístěno v BR</t>
  </si>
  <si>
    <t>Anténní rozbočovač vč. F konektorů (2 výstupy)</t>
  </si>
  <si>
    <t>vč. dlaždic</t>
  </si>
  <si>
    <t>Modul klávesnice, čtečky a BT</t>
  </si>
  <si>
    <t>Popisovací modul</t>
  </si>
  <si>
    <t xml:space="preserve">vč. baterie a Inteligentního modulu dobíječe a omezovače se signalizačními výstupy - zdroj pro zámek </t>
  </si>
  <si>
    <t xml:space="preserve">Spínaný zdroj v kovovém krytu 13,8 Vss / 2A s reléovými výstupy a odpojovačem </t>
  </si>
  <si>
    <t>El. mechanický samozamykací zámek vč. systémového kabelu (dodávka dodavatele dveří)</t>
  </si>
  <si>
    <t>Kabelová zadlabávací průchodka  (dodávka dodavatele dveří)</t>
  </si>
  <si>
    <t>Kování  (dodávka dodavatele dveří)</t>
  </si>
  <si>
    <t>napájeno přes PoE</t>
  </si>
  <si>
    <t xml:space="preserve">ROZŠÍŘENÍ CENTRA PRO SENIORY V HOLEŠOVĚ - BYTOVÝ DŮM   
</t>
  </si>
  <si>
    <t xml:space="preserve">D.1.4.b  SLABOPROUDÉ ROZVODY   </t>
  </si>
  <si>
    <t xml:space="preserve">Město Holešov                                                                                Masarykova 628, 76901 Holešov
</t>
  </si>
  <si>
    <t xml:space="preserve">ROZŠÍŘENÍ CENTRA PRO SENIORY V HOLEŠOVĚ - BYTOVÝ DŮM   </t>
  </si>
  <si>
    <t>např. rozvodnice golf multimediální zapuštěná, 2 řadá, perf. bílé plastové dveře</t>
  </si>
  <si>
    <t>ukončení kabeláže z bytů v bytovém rozvaděči + ukončení přívodního UTP</t>
  </si>
  <si>
    <t xml:space="preserve">Kabelový žlab  pro vedení datových rozvodů </t>
  </si>
  <si>
    <t>Kabelový rošt/žebřík 300/60</t>
  </si>
  <si>
    <t>Kabelový žlab 200/60</t>
  </si>
  <si>
    <t>Kabelový žebřík pro stoupací vedení</t>
  </si>
  <si>
    <t>Zvonková tlačítka</t>
  </si>
  <si>
    <t>dle zásuvek NN</t>
  </si>
  <si>
    <t>Switch 48 port (Gigabitový ethernet) 10/100/1000 BASE-T ports, 4x SFP ports</t>
  </si>
  <si>
    <t>RACK 21U</t>
  </si>
  <si>
    <t xml:space="preserve">19" 21U nástěnný rozvaděč š600xh600, vybavený ventilátorovou jednotkou s termostatem, 2ks napájecí panel 5x230V 2x police 1U </t>
  </si>
  <si>
    <t xml:space="preserve">ROZŠÍŘENÍ CENTRA PRO SENIORY V HOLEŠOVĚ - BYTOVÝ DŮM  </t>
  </si>
  <si>
    <t xml:space="preserve">připojovací panel </t>
  </si>
  <si>
    <t xml:space="preserve">D.1.4.b  SLABOPROUDÉ ROZVODY  </t>
  </si>
  <si>
    <t>rozbočovač signálu</t>
  </si>
  <si>
    <t>pro zesilovač a rozbočovač (RTV)</t>
  </si>
  <si>
    <t>Mechanismy(žebříky, lešení)</t>
  </si>
  <si>
    <t>NOUZOVÁ SIGNALIZACE - NOUZE</t>
  </si>
  <si>
    <t>Nouzová signalizace celkem</t>
  </si>
  <si>
    <t>Nouzová signalizace</t>
  </si>
  <si>
    <t>Pokojové světlo s akust. orientací</t>
  </si>
  <si>
    <t xml:space="preserve">Potvrzovací tlačítko </t>
  </si>
  <si>
    <t>Nouzové táhlo do vlhka</t>
  </si>
  <si>
    <t>Napájecí zdroj 1,5A/40W/24VDC</t>
  </si>
  <si>
    <t>Kabel pro zdroj 2-žilový</t>
  </si>
  <si>
    <t>Jednoduchá krabice pro nástěnnou montáž</t>
  </si>
  <si>
    <t>Dvojitá krabice pro nástěnnou montáž</t>
  </si>
  <si>
    <t>kabel mezi základním a rozšiřujícím modulem</t>
  </si>
  <si>
    <t>kabel mezi jednotlivými prvky</t>
  </si>
  <si>
    <t>Prostup střechou (dodávka stavby)</t>
  </si>
  <si>
    <t>Kabel 10x0,6  B2cas1d1</t>
  </si>
  <si>
    <t>Kabel 6x0,6  B2cas1d1</t>
  </si>
  <si>
    <t>Akumulátor 12V DC / 24 Ah</t>
  </si>
  <si>
    <t>baterie</t>
  </si>
  <si>
    <t>Čelní ovládací panel IQ8Control C/M, CZ</t>
  </si>
  <si>
    <t>čelní panel</t>
  </si>
  <si>
    <t>Mikromodul pro 127 prvků</t>
  </si>
  <si>
    <t>Opticko-kouřový hlásič</t>
  </si>
  <si>
    <t>detekční hlásič požáru</t>
  </si>
  <si>
    <t>Sokl hlásiče s oddělovačem</t>
  </si>
  <si>
    <t>patice hlásičů</t>
  </si>
  <si>
    <t>Elektronika tlačítka</t>
  </si>
  <si>
    <t xml:space="preserve">tlačítkový hlásič </t>
  </si>
  <si>
    <t>Skříň tlačítkového hlásiče - červená</t>
  </si>
  <si>
    <t>Piktogram tlačítkový hlásič</t>
  </si>
  <si>
    <t>piktogram tlačítkový hlásič</t>
  </si>
  <si>
    <t>Náhradní sklo do tlačítkového hlásiče - bal. 10ks</t>
  </si>
  <si>
    <t>náhradní díl</t>
  </si>
  <si>
    <t>Držák popisných štítků</t>
  </si>
  <si>
    <t>bal. 10ks</t>
  </si>
  <si>
    <t>Siréna</t>
  </si>
  <si>
    <t>zvuková signalizace požáru</t>
  </si>
  <si>
    <t xml:space="preserve">Rozvaděč vstupně-výstupních prvků: Skříň oceloplechová, vč. kopplerů  12 relé, 4/2 </t>
  </si>
  <si>
    <t>Síťový zdroj 24VDC/5A,
28 Ah EN 54-4/A2</t>
  </si>
  <si>
    <t>EPS zdroj</t>
  </si>
  <si>
    <t>Požární kniha - provozní</t>
  </si>
  <si>
    <t>kniha pro záznam událostí ve vyhrazeném systému</t>
  </si>
  <si>
    <t>kabel pro ovládáné PBŘ zařízení, sirény…</t>
  </si>
  <si>
    <t>kabel pro kopplerovou linku</t>
  </si>
  <si>
    <t>požární žebřík</t>
  </si>
  <si>
    <t>Instalační požární krabice</t>
  </si>
  <si>
    <t xml:space="preserve">Kabelová příchytka s požární odolností 30min. </t>
  </si>
  <si>
    <t>příchytka pro PBZ (sirény atd.)</t>
  </si>
  <si>
    <t>Zkušební přípravek pro automatické hlásiče</t>
  </si>
  <si>
    <t>zkušební plyn</t>
  </si>
  <si>
    <t>stahovací pásky, izolepy, hmoždinky, vruty, chemické kotvy, mamut, sklopné hmoždinky</t>
  </si>
  <si>
    <t>revize systému</t>
  </si>
  <si>
    <t>zaškolení pověřených(proškolených) osob</t>
  </si>
  <si>
    <t>SW tvorba programu</t>
  </si>
  <si>
    <t>zkouška funkčnosti systému, včetně všech návazných zařízení</t>
  </si>
  <si>
    <t>Projekt skutečného provedení, dokladová část, uživatelské manuály</t>
  </si>
  <si>
    <t>doklady ke kolaudaci</t>
  </si>
  <si>
    <t>Průraz stěny stropu, drážkování</t>
  </si>
  <si>
    <t>zednické přípomoce</t>
  </si>
  <si>
    <t>Likvidace odpadů</t>
  </si>
  <si>
    <t>odpady</t>
  </si>
  <si>
    <t>Doprava matriálu, doprava</t>
  </si>
  <si>
    <t>doprava</t>
  </si>
  <si>
    <t>Zařízení staveniště</t>
  </si>
  <si>
    <t>zřízení staveniště</t>
  </si>
  <si>
    <t>LOKÁLNÍ DETEKCE POŽÁRU - LDP</t>
  </si>
  <si>
    <t xml:space="preserve">D.1.4.b  SLABOPROUDÉ ROZVODY </t>
  </si>
  <si>
    <t>LDP - LOKÁLNÍ DETEKCE POŽÁRU CELKEM</t>
  </si>
  <si>
    <t>LOKÁLNÍ DETEKCE POŽÁRU - LDP celkem</t>
  </si>
  <si>
    <t>Lokální detekce požáru - LDP celkem</t>
  </si>
  <si>
    <t xml:space="preserve">kabel pro hlásičové linky bez požadaku na požární odolnost, použití v CHUC </t>
  </si>
  <si>
    <t>Kabel linkový 1x2x0,8  B2cas1d1</t>
  </si>
  <si>
    <t xml:space="preserve">Kabel 2x1,5 B2cas1d1 P30-R </t>
  </si>
  <si>
    <t xml:space="preserve">Kabel 1x2x0.8 B2cas1d1 P30-R </t>
  </si>
  <si>
    <t xml:space="preserve">instalační trubka ohebná pro rozvody hlásičových linek a návazných zařízení, použití v CHUC </t>
  </si>
  <si>
    <t>drží dveře v otevřené poloze</t>
  </si>
  <si>
    <t>Universální GSM komunikátor</t>
  </si>
  <si>
    <t>Koppler 12 relé</t>
  </si>
  <si>
    <t>ústředna LDP v konfiguraci: 2x kruhová linka hlásičů,  rozhranní RS485 a 232</t>
  </si>
  <si>
    <t xml:space="preserve">pro hlavní ústřednu LDP </t>
  </si>
  <si>
    <t>linková karta LDP</t>
  </si>
  <si>
    <t>Přídržný magnet LDP</t>
  </si>
  <si>
    <t xml:space="preserve">kryt tl. hlásiče </t>
  </si>
  <si>
    <t>Rozvaděč LDP - komplet</t>
  </si>
  <si>
    <t>Výchozí revize LDP</t>
  </si>
  <si>
    <t>Funkční zkouška LDP</t>
  </si>
  <si>
    <t>Kabelový žlab 400/60</t>
  </si>
  <si>
    <t>Kabelový rošt požární odolnost P30-R š. 300 vč. kotvení a sonapek</t>
  </si>
  <si>
    <t>Není navržen přenos na HZS.</t>
  </si>
  <si>
    <t>Požární ucpávky</t>
  </si>
  <si>
    <t>Switche, router a veškeré aktivní prvky pro připojení internetu budou v dodávce poskytovatele telekomunikačních služeb. SLP přípojka není součástí dodávky. PC pro dálkové odečty není součástí dodávky.</t>
  </si>
  <si>
    <t>Kabelová příchytka bez požární odolnosti,  příchytky + hřebíky</t>
  </si>
  <si>
    <t xml:space="preserve">Kompaktní hlásič požáru a kouře </t>
  </si>
  <si>
    <t>Hlavní jednotka s kamerou</t>
  </si>
  <si>
    <t>Dotyková klávesnice &amp; Bluetooth &amp; RFID</t>
  </si>
  <si>
    <t>Infopanel - modul</t>
  </si>
  <si>
    <t xml:space="preserve">Krabice pro instalaci do zdi, 2 moduly </t>
  </si>
  <si>
    <t>Rám pro instalaci do zdi, 2 moduly</t>
  </si>
  <si>
    <t xml:space="preserve">Indoor View, bílá  </t>
  </si>
  <si>
    <t>Instalační krabice - Indoor View, Compact, Talk</t>
  </si>
  <si>
    <t>Kabelová příchytka bez požární odolnosti, příchytky + hřebíky</t>
  </si>
  <si>
    <t>Zesilovač</t>
  </si>
  <si>
    <t>FM, VKV anténa vertikální i horizontální, 87,5-108 MHz</t>
  </si>
  <si>
    <t>Filtry</t>
  </si>
  <si>
    <t>Rozbočovač 1/16, 16 dB</t>
  </si>
  <si>
    <t xml:space="preserve">Trojnožka 3m na dlaždice </t>
  </si>
  <si>
    <t>Přepěťová ochrana BrOK</t>
  </si>
  <si>
    <t>Základní modul pro 4 zóny</t>
  </si>
  <si>
    <t>Rozšiřující modul 8mi zón</t>
  </si>
  <si>
    <t xml:space="preserve">instalační trubka pro kabelové rozvody rozvody </t>
  </si>
  <si>
    <t>instalační trubka pro kabelové rozvody rozvody</t>
  </si>
  <si>
    <t xml:space="preserve">Ústředna LDP </t>
  </si>
  <si>
    <t>Rozvaděč s požární odolností EI 30 DP1</t>
  </si>
  <si>
    <t>Krabice  IP66 s požární odolností, oranžová</t>
  </si>
  <si>
    <t xml:space="preserve">nstalační trubka pro rozvody k tlačítkům a návazným zařízením, použití v CHUC </t>
  </si>
  <si>
    <t>Trubka ohebná 20, včetně příslušenství</t>
  </si>
  <si>
    <t>Trubka pevná 20, včetně příslušenství</t>
  </si>
  <si>
    <t>Trubka pevná UV  32, včetně příslušenství</t>
  </si>
  <si>
    <t>Trubka pevná 20, včetně příslušenství (bezhalogenová)</t>
  </si>
  <si>
    <t>Trubka ohebná 20, včetně příslušenství (bezhalogenová)</t>
  </si>
  <si>
    <t>kabel koax vnitřní provedení LSOH</t>
  </si>
  <si>
    <t>kabel koax venkovní provedení LSOH</t>
  </si>
  <si>
    <t>kabel pro odečty</t>
  </si>
  <si>
    <t>kabel JYSTY 2x2x0,8  B2cas1d1</t>
  </si>
  <si>
    <t>na stožár STA</t>
  </si>
  <si>
    <t>KRYCÍ LIST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</si>
</sst>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Kč&quot;;[Red]\-#,##0\ &quot;Kč&quot;"/>
    <numFmt numFmtId="8" formatCode="#,##0.00\ &quot;Kč&quot;;[Red]\-#,##0.00\ &quot;Kč&quot;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  <numFmt numFmtId="167" formatCode="0.00000"/>
    <numFmt numFmtId="168" formatCode="#,##0\ &quot;Kč&quot;"/>
    <numFmt numFmtId="169" formatCode="_-* #,##0.00&quot; Kč&quot;_-;\-* #,##0.00&quot; Kč&quot;_-;_-* \-??&quot; Kč&quot;_-;_-@_-"/>
  </numFmts>
  <fonts count="34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Helv"/>
      <charset val="204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20"/>
      <name val="Arial"/>
      <family val="2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u/>
      <sz val="10"/>
      <color indexed="12"/>
      <name val="Arial"/>
      <family val="2"/>
      <charset val="238"/>
    </font>
    <font>
      <sz val="9"/>
      <name val="Arial CE"/>
      <family val="2"/>
      <charset val="238"/>
    </font>
    <font>
      <b/>
      <sz val="16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" fontId="2" fillId="0" borderId="0" applyBorder="0" applyProtection="0">
      <protection locked="0"/>
    </xf>
    <xf numFmtId="4" fontId="2" fillId="2" borderId="0"/>
    <xf numFmtId="49" fontId="3" fillId="2" borderId="0">
      <alignment horizontal="right"/>
    </xf>
    <xf numFmtId="49" fontId="4" fillId="0" borderId="0" applyBorder="0" applyProtection="0">
      <alignment horizontal="center"/>
      <protection locked="0"/>
    </xf>
    <xf numFmtId="49" fontId="2" fillId="0" borderId="1" applyBorder="0" applyProtection="0">
      <alignment horizontal="left"/>
    </xf>
    <xf numFmtId="49" fontId="5" fillId="0" borderId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6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3" fontId="6" fillId="0" borderId="2" applyFill="0" applyBorder="0">
      <alignment vertical="center"/>
    </xf>
    <xf numFmtId="166" fontId="2" fillId="0" borderId="0" applyBorder="0" applyProtection="0"/>
    <xf numFmtId="166" fontId="2" fillId="2" borderId="0" applyBorder="0"/>
    <xf numFmtId="0" fontId="23" fillId="0" borderId="0" applyNumberFormat="0" applyFill="0" applyBorder="0" applyAlignment="0" applyProtection="0">
      <alignment vertical="top"/>
      <protection locked="0"/>
    </xf>
    <xf numFmtId="0" fontId="21" fillId="0" borderId="3" applyNumberFormat="0" applyFont="0" applyFill="0" applyAlignment="0" applyProtection="0">
      <alignment horizontal="left"/>
    </xf>
    <xf numFmtId="49" fontId="2" fillId="0" borderId="1" applyBorder="0" applyProtection="0">
      <alignment horizontal="left"/>
    </xf>
    <xf numFmtId="166" fontId="2" fillId="0" borderId="0" applyBorder="0" applyProtection="0"/>
    <xf numFmtId="49" fontId="22" fillId="0" borderId="4" applyNumberFormat="0">
      <alignment horizontal="left" vertical="center"/>
    </xf>
    <xf numFmtId="49" fontId="4" fillId="0" borderId="0" applyBorder="0" applyProtection="0"/>
    <xf numFmtId="0" fontId="2" fillId="0" borderId="1" applyBorder="0" applyProtection="0">
      <alignment horizontal="left"/>
      <protection locked="0"/>
    </xf>
    <xf numFmtId="0" fontId="6" fillId="0" borderId="0" applyBorder="0" applyProtection="0">
      <alignment horizontal="left"/>
    </xf>
    <xf numFmtId="0" fontId="18" fillId="0" borderId="0"/>
    <xf numFmtId="0" fontId="14" fillId="0" borderId="0"/>
    <xf numFmtId="0" fontId="9" fillId="0" borderId="5" applyBorder="0">
      <alignment horizontal="left" vertical="center"/>
    </xf>
    <xf numFmtId="49" fontId="2" fillId="0" borderId="0" applyBorder="0" applyProtection="0">
      <alignment horizontal="center"/>
    </xf>
    <xf numFmtId="166" fontId="2" fillId="0" borderId="0">
      <protection locked="0"/>
    </xf>
    <xf numFmtId="10" fontId="2" fillId="0" borderId="0" applyProtection="0"/>
    <xf numFmtId="0" fontId="2" fillId="0" borderId="6" applyProtection="0">
      <alignment horizontal="center"/>
    </xf>
    <xf numFmtId="0" fontId="2" fillId="0" borderId="0" applyProtection="0"/>
    <xf numFmtId="4" fontId="2" fillId="0" borderId="7" applyProtection="0"/>
    <xf numFmtId="166" fontId="2" fillId="0" borderId="7"/>
    <xf numFmtId="166" fontId="6" fillId="2" borderId="0" applyBorder="0"/>
    <xf numFmtId="4" fontId="6" fillId="2" borderId="0" applyBorder="0"/>
    <xf numFmtId="0" fontId="17" fillId="0" borderId="0"/>
    <xf numFmtId="49" fontId="6" fillId="0" borderId="5" applyNumberFormat="0" applyBorder="0">
      <alignment horizontal="left" vertical="center"/>
    </xf>
    <xf numFmtId="0" fontId="8" fillId="2" borderId="0">
      <alignment horizontal="right"/>
    </xf>
    <xf numFmtId="0" fontId="20" fillId="3" borderId="8">
      <alignment vertical="center"/>
    </xf>
    <xf numFmtId="0" fontId="6" fillId="0" borderId="0"/>
    <xf numFmtId="0" fontId="6" fillId="0" borderId="0">
      <alignment horizontal="center"/>
    </xf>
    <xf numFmtId="0" fontId="2" fillId="0" borderId="0"/>
    <xf numFmtId="4" fontId="2" fillId="2" borderId="0"/>
    <xf numFmtId="169" fontId="26" fillId="0" borderId="0"/>
  </cellStyleXfs>
  <cellXfs count="232">
    <xf numFmtId="0" fontId="0" fillId="0" borderId="0" xfId="0"/>
    <xf numFmtId="0" fontId="10" fillId="0" borderId="0" xfId="35" applyNumberFormat="1" applyFont="1" applyBorder="1">
      <alignment horizontal="left" vertical="center"/>
    </xf>
    <xf numFmtId="0" fontId="10" fillId="0" borderId="10" xfId="35" applyNumberFormat="1" applyFont="1" applyBorder="1">
      <alignment horizontal="left" vertical="center"/>
    </xf>
    <xf numFmtId="0" fontId="9" fillId="0" borderId="11" xfId="24" applyBorder="1">
      <alignment horizontal="left" vertical="center"/>
    </xf>
    <xf numFmtId="0" fontId="9" fillId="0" borderId="0" xfId="24" applyBorder="1">
      <alignment horizontal="left" vertical="center"/>
    </xf>
    <xf numFmtId="0" fontId="9" fillId="0" borderId="12" xfId="24" applyBorder="1">
      <alignment horizontal="left" vertical="center"/>
    </xf>
    <xf numFmtId="0" fontId="2" fillId="0" borderId="11" xfId="24" applyFont="1" applyBorder="1">
      <alignment horizontal="left" vertical="center"/>
    </xf>
    <xf numFmtId="0" fontId="2" fillId="0" borderId="0" xfId="24" applyFont="1" applyBorder="1">
      <alignment horizontal="left" vertical="center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0" borderId="0" xfId="0" applyNumberFormat="1" applyFont="1" applyProtection="1">
      <protection locked="0"/>
    </xf>
    <xf numFmtId="0" fontId="2" fillId="0" borderId="0" xfId="0" applyFont="1"/>
    <xf numFmtId="167" fontId="2" fillId="0" borderId="0" xfId="0" applyNumberFormat="1" applyFont="1" applyProtection="1">
      <protection locked="0"/>
    </xf>
    <xf numFmtId="0" fontId="13" fillId="0" borderId="13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1" fontId="13" fillId="0" borderId="13" xfId="0" applyNumberFormat="1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 wrapText="1"/>
      <protection locked="0"/>
    </xf>
    <xf numFmtId="2" fontId="2" fillId="0" borderId="15" xfId="0" applyNumberFormat="1" applyFont="1" applyBorder="1" applyAlignment="1">
      <alignment horizontal="center"/>
    </xf>
    <xf numFmtId="167" fontId="9" fillId="0" borderId="15" xfId="0" applyNumberFormat="1" applyFont="1" applyBorder="1" applyAlignment="1" applyProtection="1">
      <alignment horizontal="center"/>
      <protection locked="0"/>
    </xf>
    <xf numFmtId="167" fontId="9" fillId="0" borderId="15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Protection="1">
      <protection locked="0"/>
    </xf>
    <xf numFmtId="2" fontId="1" fillId="0" borderId="0" xfId="0" applyNumberFormat="1" applyFont="1" applyProtection="1">
      <protection locked="0"/>
    </xf>
    <xf numFmtId="2" fontId="1" fillId="0" borderId="0" xfId="0" applyNumberFormat="1" applyFont="1" applyAlignment="1" applyProtection="1">
      <alignment horizontal="left" indent="5"/>
      <protection locked="0"/>
    </xf>
    <xf numFmtId="0" fontId="6" fillId="0" borderId="16" xfId="35" applyNumberFormat="1" applyBorder="1">
      <alignment horizontal="left" vertical="center"/>
    </xf>
    <xf numFmtId="0" fontId="6" fillId="0" borderId="17" xfId="35" applyNumberFormat="1" applyBorder="1">
      <alignment horizontal="left" vertical="center"/>
    </xf>
    <xf numFmtId="0" fontId="7" fillId="0" borderId="0" xfId="24" applyFont="1" applyBorder="1">
      <alignment horizontal="left" vertical="center"/>
    </xf>
    <xf numFmtId="0" fontId="7" fillId="0" borderId="11" xfId="24" applyFont="1" applyBorder="1">
      <alignment horizontal="left" vertical="center"/>
    </xf>
    <xf numFmtId="0" fontId="0" fillId="0" borderId="16" xfId="0" applyBorder="1"/>
    <xf numFmtId="0" fontId="0" fillId="0" borderId="18" xfId="0" applyBorder="1"/>
    <xf numFmtId="0" fontId="25" fillId="0" borderId="11" xfId="0" applyFont="1" applyBorder="1" applyAlignment="1">
      <alignment horizontal="left" indent="1"/>
    </xf>
    <xf numFmtId="0" fontId="9" fillId="0" borderId="19" xfId="24" applyBorder="1" applyAlignment="1">
      <alignment horizontal="left" vertical="center" indent="1"/>
    </xf>
    <xf numFmtId="0" fontId="9" fillId="0" borderId="20" xfId="24" applyBorder="1">
      <alignment horizontal="left" vertical="center"/>
    </xf>
    <xf numFmtId="0" fontId="9" fillId="0" borderId="5" xfId="24" applyBorder="1" applyAlignment="1">
      <alignment horizontal="left" vertical="center" indent="1"/>
    </xf>
    <xf numFmtId="0" fontId="9" fillId="0" borderId="21" xfId="24" applyBorder="1" applyAlignment="1">
      <alignment horizontal="left" vertical="center" indent="1"/>
    </xf>
    <xf numFmtId="0" fontId="9" fillId="0" borderId="22" xfId="24" applyBorder="1">
      <alignment horizontal="left" vertical="center"/>
    </xf>
    <xf numFmtId="0" fontId="24" fillId="0" borderId="23" xfId="0" applyFont="1" applyBorder="1" applyAlignment="1">
      <alignment horizontal="left" indent="1"/>
    </xf>
    <xf numFmtId="0" fontId="24" fillId="0" borderId="16" xfId="0" applyFont="1" applyBorder="1"/>
    <xf numFmtId="0" fontId="24" fillId="0" borderId="11" xfId="0" applyFont="1" applyBorder="1" applyAlignment="1">
      <alignment horizontal="left" indent="1"/>
    </xf>
    <xf numFmtId="0" fontId="24" fillId="0" borderId="0" xfId="0" applyFont="1"/>
    <xf numFmtId="0" fontId="24" fillId="0" borderId="24" xfId="0" applyFont="1" applyBorder="1" applyAlignment="1">
      <alignment horizontal="left" indent="1"/>
    </xf>
    <xf numFmtId="0" fontId="24" fillId="0" borderId="18" xfId="0" applyFont="1" applyBorder="1"/>
    <xf numFmtId="0" fontId="1" fillId="0" borderId="0" xfId="4" applyNumberFormat="1" applyFont="1" applyBorder="1" applyProtection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 indent="5"/>
      <protection locked="0"/>
    </xf>
    <xf numFmtId="2" fontId="1" fillId="0" borderId="0" xfId="0" applyNumberFormat="1" applyFont="1"/>
    <xf numFmtId="0" fontId="1" fillId="0" borderId="0" xfId="0" applyFont="1" applyAlignment="1">
      <alignment horizontal="left" wrapText="1"/>
    </xf>
    <xf numFmtId="167" fontId="1" fillId="0" borderId="0" xfId="0" applyNumberFormat="1" applyFont="1" applyProtection="1">
      <protection locked="0"/>
    </xf>
    <xf numFmtId="167" fontId="2" fillId="0" borderId="47" xfId="0" applyNumberFormat="1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 wrapText="1"/>
    </xf>
    <xf numFmtId="1" fontId="13" fillId="0" borderId="14" xfId="0" applyNumberFormat="1" applyFont="1" applyBorder="1" applyAlignment="1">
      <alignment horizontal="center"/>
    </xf>
    <xf numFmtId="0" fontId="11" fillId="0" borderId="14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1" fontId="13" fillId="0" borderId="0" xfId="0" applyNumberFormat="1" applyFont="1" applyAlignment="1">
      <alignment horizontal="center"/>
    </xf>
    <xf numFmtId="0" fontId="1" fillId="0" borderId="0" xfId="19" applyNumberFormat="1" applyFont="1" applyBorder="1" applyAlignment="1" applyProtection="1">
      <alignment wrapText="1"/>
    </xf>
    <xf numFmtId="4" fontId="1" fillId="0" borderId="0" xfId="0" applyNumberFormat="1" applyFont="1"/>
    <xf numFmtId="4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4" fillId="0" borderId="0" xfId="0" applyFont="1"/>
    <xf numFmtId="0" fontId="0" fillId="0" borderId="12" xfId="19" applyNumberFormat="1" applyFont="1" applyBorder="1" applyAlignment="1">
      <alignment wrapText="1"/>
    </xf>
    <xf numFmtId="14" fontId="15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49" fontId="15" fillId="0" borderId="0" xfId="0" applyNumberFormat="1" applyFont="1" applyAlignment="1" applyProtection="1">
      <alignment horizontal="right"/>
      <protection locked="0"/>
    </xf>
    <xf numFmtId="0" fontId="0" fillId="0" borderId="0" xfId="19" applyNumberFormat="1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2" fontId="0" fillId="0" borderId="0" xfId="0" applyNumberFormat="1"/>
    <xf numFmtId="0" fontId="28" fillId="0" borderId="0" xfId="0" applyFont="1" applyAlignment="1">
      <alignment horizontal="center"/>
    </xf>
    <xf numFmtId="0" fontId="28" fillId="0" borderId="0" xfId="0" applyFont="1" applyAlignment="1" applyProtection="1">
      <alignment horizontal="center"/>
      <protection locked="0"/>
    </xf>
    <xf numFmtId="0" fontId="27" fillId="2" borderId="0" xfId="0" applyFont="1" applyFill="1" applyAlignment="1">
      <alignment horizontal="left" wrapText="1"/>
    </xf>
    <xf numFmtId="0" fontId="28" fillId="2" borderId="0" xfId="0" applyFont="1" applyFill="1" applyAlignment="1">
      <alignment horizontal="center"/>
    </xf>
    <xf numFmtId="2" fontId="28" fillId="2" borderId="0" xfId="0" applyNumberFormat="1" applyFont="1" applyFill="1" applyAlignment="1">
      <alignment horizontal="center"/>
    </xf>
    <xf numFmtId="0" fontId="28" fillId="2" borderId="0" xfId="0" applyFont="1" applyFill="1" applyAlignment="1" applyProtection="1">
      <alignment horizontal="center"/>
      <protection locked="0"/>
    </xf>
    <xf numFmtId="168" fontId="27" fillId="2" borderId="0" xfId="0" applyNumberFormat="1" applyFont="1" applyFill="1" applyAlignment="1" applyProtection="1">
      <alignment horizontal="right"/>
      <protection locked="0"/>
    </xf>
    <xf numFmtId="49" fontId="27" fillId="0" borderId="0" xfId="4" applyFont="1" applyProtection="1">
      <alignment horizontal="center"/>
    </xf>
    <xf numFmtId="0" fontId="27" fillId="0" borderId="0" xfId="19" applyNumberFormat="1" applyFont="1" applyAlignment="1" applyProtection="1">
      <alignment wrapText="1"/>
    </xf>
    <xf numFmtId="0" fontId="0" fillId="0" borderId="0" xfId="4" applyNumberFormat="1" applyFont="1" applyBorder="1" applyProtection="1">
      <alignment horizontal="center"/>
    </xf>
    <xf numFmtId="0" fontId="27" fillId="0" borderId="0" xfId="19" applyNumberFormat="1" applyFont="1" applyBorder="1" applyAlignment="1" applyProtection="1">
      <alignment wrapText="1"/>
    </xf>
    <xf numFmtId="0" fontId="0" fillId="0" borderId="0" xfId="19" applyNumberFormat="1" applyFont="1" applyBorder="1" applyAlignment="1" applyProtection="1">
      <alignment wrapText="1"/>
    </xf>
    <xf numFmtId="4" fontId="0" fillId="0" borderId="0" xfId="0" applyNumberFormat="1"/>
    <xf numFmtId="4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0" fontId="1" fillId="0" borderId="12" xfId="19" applyNumberFormat="1" applyFont="1" applyBorder="1" applyAlignment="1" applyProtection="1">
      <alignment wrapText="1"/>
    </xf>
    <xf numFmtId="168" fontId="0" fillId="0" borderId="12" xfId="0" applyNumberFormat="1" applyBorder="1" applyProtection="1">
      <protection locked="0"/>
    </xf>
    <xf numFmtId="0" fontId="13" fillId="0" borderId="0" xfId="0" applyFont="1" applyAlignment="1" applyProtection="1">
      <alignment horizontal="center" wrapText="1"/>
      <protection locked="0"/>
    </xf>
    <xf numFmtId="1" fontId="13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49" fontId="6" fillId="0" borderId="0" xfId="4" applyFont="1" applyProtection="1">
      <alignment horizontal="center"/>
    </xf>
    <xf numFmtId="0" fontId="6" fillId="0" borderId="0" xfId="19" applyNumberFormat="1" applyFont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4" applyNumberFormat="1" applyFont="1" applyBorder="1" applyProtection="1">
      <alignment horizontal="center"/>
    </xf>
    <xf numFmtId="4" fontId="0" fillId="0" borderId="12" xfId="0" applyNumberFormat="1" applyBorder="1"/>
    <xf numFmtId="168" fontId="0" fillId="0" borderId="12" xfId="0" applyNumberFormat="1" applyBorder="1"/>
    <xf numFmtId="0" fontId="0" fillId="0" borderId="12" xfId="0" applyBorder="1"/>
    <xf numFmtId="168" fontId="0" fillId="0" borderId="0" xfId="0" applyNumberFormat="1"/>
    <xf numFmtId="0" fontId="27" fillId="0" borderId="0" xfId="19" applyNumberFormat="1" applyFont="1" applyAlignment="1">
      <alignment wrapText="1"/>
    </xf>
    <xf numFmtId="2" fontId="0" fillId="0" borderId="12" xfId="0" applyNumberFormat="1" applyBorder="1"/>
    <xf numFmtId="4" fontId="0" fillId="0" borderId="12" xfId="0" applyNumberFormat="1" applyBorder="1" applyProtection="1">
      <protection locked="0"/>
    </xf>
    <xf numFmtId="0" fontId="0" fillId="0" borderId="12" xfId="19" applyNumberFormat="1" applyFont="1" applyBorder="1" applyAlignment="1" applyProtection="1">
      <alignment wrapText="1"/>
    </xf>
    <xf numFmtId="0" fontId="30" fillId="0" borderId="0" xfId="0" applyFont="1"/>
    <xf numFmtId="0" fontId="1" fillId="0" borderId="12" xfId="0" applyFont="1" applyBorder="1" applyAlignment="1">
      <alignment horizontal="center"/>
    </xf>
    <xf numFmtId="0" fontId="1" fillId="0" borderId="12" xfId="4" applyNumberFormat="1" applyFont="1" applyBorder="1" applyProtection="1">
      <alignment horizontal="center"/>
    </xf>
    <xf numFmtId="4" fontId="1" fillId="0" borderId="12" xfId="0" applyNumberFormat="1" applyFont="1" applyBorder="1" applyProtection="1">
      <protection locked="0"/>
    </xf>
    <xf numFmtId="0" fontId="1" fillId="0" borderId="12" xfId="0" applyFont="1" applyBorder="1" applyProtection="1">
      <protection locked="0"/>
    </xf>
    <xf numFmtId="4" fontId="1" fillId="0" borderId="12" xfId="0" applyNumberFormat="1" applyFont="1" applyBorder="1"/>
    <xf numFmtId="0" fontId="0" fillId="0" borderId="12" xfId="0" applyBorder="1" applyProtection="1">
      <protection locked="0"/>
    </xf>
    <xf numFmtId="0" fontId="30" fillId="0" borderId="0" xfId="19" applyNumberFormat="1" applyFont="1" applyBorder="1" applyAlignment="1">
      <alignment horizontal="left" wrapText="1"/>
    </xf>
    <xf numFmtId="49" fontId="29" fillId="0" borderId="9" xfId="4" applyFont="1" applyBorder="1" applyProtection="1">
      <alignment horizontal="center"/>
    </xf>
    <xf numFmtId="0" fontId="0" fillId="0" borderId="9" xfId="19" applyNumberFormat="1" applyFont="1" applyBorder="1" applyAlignment="1" applyProtection="1">
      <alignment horizontal="left" wrapText="1"/>
    </xf>
    <xf numFmtId="0" fontId="0" fillId="0" borderId="28" xfId="0" applyBorder="1" applyProtection="1">
      <protection locked="0"/>
    </xf>
    <xf numFmtId="0" fontId="0" fillId="0" borderId="9" xfId="4" applyNumberFormat="1" applyFont="1" applyBorder="1" applyProtection="1">
      <alignment horizontal="center"/>
    </xf>
    <xf numFmtId="0" fontId="1" fillId="0" borderId="9" xfId="19" applyNumberFormat="1" applyFont="1" applyBorder="1" applyAlignment="1" applyProtection="1">
      <alignment wrapText="1"/>
    </xf>
    <xf numFmtId="0" fontId="31" fillId="0" borderId="12" xfId="0" applyFont="1" applyBorder="1"/>
    <xf numFmtId="0" fontId="31" fillId="0" borderId="0" xfId="0" applyFont="1"/>
    <xf numFmtId="49" fontId="29" fillId="0" borderId="12" xfId="4" applyFont="1" applyBorder="1" applyProtection="1">
      <alignment horizontal="center"/>
    </xf>
    <xf numFmtId="0" fontId="0" fillId="0" borderId="12" xfId="19" applyNumberFormat="1" applyFont="1" applyBorder="1" applyAlignment="1" applyProtection="1">
      <alignment horizontal="left" wrapText="1"/>
    </xf>
    <xf numFmtId="3" fontId="0" fillId="0" borderId="12" xfId="0" applyNumberFormat="1" applyBorder="1" applyProtection="1">
      <protection locked="0"/>
    </xf>
    <xf numFmtId="0" fontId="0" fillId="0" borderId="12" xfId="19" applyNumberFormat="1" applyFont="1" applyBorder="1" applyAlignment="1" applyProtection="1">
      <alignment horizontal="center" wrapText="1"/>
    </xf>
    <xf numFmtId="0" fontId="32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2" fontId="13" fillId="2" borderId="0" xfId="0" applyNumberFormat="1" applyFont="1" applyFill="1" applyAlignment="1">
      <alignment horizontal="center"/>
    </xf>
    <xf numFmtId="0" fontId="13" fillId="2" borderId="0" xfId="0" applyFont="1" applyFill="1" applyAlignment="1" applyProtection="1">
      <alignment horizontal="center"/>
      <protection locked="0"/>
    </xf>
    <xf numFmtId="168" fontId="32" fillId="2" borderId="0" xfId="0" applyNumberFormat="1" applyFont="1" applyFill="1" applyAlignment="1" applyProtection="1">
      <alignment horizontal="right"/>
      <protection locked="0"/>
    </xf>
    <xf numFmtId="49" fontId="15" fillId="0" borderId="0" xfId="4" applyFont="1" applyProtection="1">
      <alignment horizontal="center"/>
    </xf>
    <xf numFmtId="0" fontId="15" fillId="0" borderId="0" xfId="19" applyNumberFormat="1" applyFont="1" applyAlignment="1" applyProtection="1">
      <alignment wrapText="1"/>
    </xf>
    <xf numFmtId="0" fontId="32" fillId="0" borderId="0" xfId="19" applyNumberFormat="1" applyFont="1" applyBorder="1" applyAlignment="1" applyProtection="1">
      <alignment wrapText="1"/>
    </xf>
    <xf numFmtId="0" fontId="0" fillId="0" borderId="0" xfId="0" applyAlignment="1" applyProtection="1">
      <alignment horizontal="left" indent="5"/>
      <protection locked="0"/>
    </xf>
    <xf numFmtId="2" fontId="0" fillId="0" borderId="0" xfId="0" applyNumberFormat="1" applyAlignment="1" applyProtection="1">
      <alignment horizontal="left" indent="5"/>
      <protection locked="0"/>
    </xf>
    <xf numFmtId="2" fontId="0" fillId="0" borderId="0" xfId="0" applyNumberFormat="1" applyProtection="1">
      <protection locked="0"/>
    </xf>
    <xf numFmtId="0" fontId="0" fillId="0" borderId="0" xfId="0" applyAlignment="1">
      <alignment horizontal="left" wrapText="1"/>
    </xf>
    <xf numFmtId="167" fontId="0" fillId="0" borderId="0" xfId="0" applyNumberFormat="1" applyProtection="1">
      <protection locked="0"/>
    </xf>
    <xf numFmtId="0" fontId="28" fillId="0" borderId="14" xfId="0" applyFont="1" applyBorder="1" applyAlignment="1">
      <alignment horizontal="center"/>
    </xf>
    <xf numFmtId="0" fontId="28" fillId="0" borderId="14" xfId="0" applyFont="1" applyBorder="1" applyAlignment="1">
      <alignment horizontal="center" wrapText="1"/>
    </xf>
    <xf numFmtId="1" fontId="28" fillId="0" borderId="14" xfId="0" applyNumberFormat="1" applyFont="1" applyBorder="1" applyAlignment="1">
      <alignment horizontal="center"/>
    </xf>
    <xf numFmtId="0" fontId="28" fillId="0" borderId="14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28" fillId="0" borderId="0" xfId="0" applyFont="1" applyAlignment="1">
      <alignment horizontal="center" wrapText="1"/>
    </xf>
    <xf numFmtId="1" fontId="28" fillId="0" borderId="0" xfId="0" applyNumberFormat="1" applyFont="1" applyAlignment="1">
      <alignment horizontal="center"/>
    </xf>
    <xf numFmtId="14" fontId="27" fillId="0" borderId="0" xfId="0" applyNumberFormat="1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49" fontId="27" fillId="0" borderId="0" xfId="0" applyNumberFormat="1" applyFont="1" applyAlignment="1" applyProtection="1">
      <alignment horizontal="right"/>
      <protection locked="0"/>
    </xf>
    <xf numFmtId="0" fontId="31" fillId="0" borderId="12" xfId="0" applyFont="1" applyBorder="1" applyProtection="1">
      <protection locked="0"/>
    </xf>
    <xf numFmtId="0" fontId="31" fillId="0" borderId="0" xfId="0" applyFont="1" applyProtection="1">
      <protection locked="0"/>
    </xf>
    <xf numFmtId="0" fontId="30" fillId="0" borderId="0" xfId="19" applyNumberFormat="1" applyFont="1" applyBorder="1" applyAlignment="1" applyProtection="1">
      <alignment wrapText="1"/>
    </xf>
    <xf numFmtId="0" fontId="0" fillId="0" borderId="9" xfId="19" applyNumberFormat="1" applyFont="1" applyBorder="1" applyAlignment="1" applyProtection="1">
      <alignment wrapText="1"/>
    </xf>
    <xf numFmtId="0" fontId="0" fillId="0" borderId="48" xfId="0" applyBorder="1" applyAlignment="1">
      <alignment horizontal="center"/>
    </xf>
    <xf numFmtId="0" fontId="0" fillId="0" borderId="49" xfId="4" applyNumberFormat="1" applyFont="1" applyBorder="1" applyProtection="1">
      <alignment horizontal="center"/>
    </xf>
    <xf numFmtId="0" fontId="0" fillId="0" borderId="49" xfId="19" applyNumberFormat="1" applyFont="1" applyBorder="1" applyAlignment="1" applyProtection="1">
      <alignment wrapText="1"/>
    </xf>
    <xf numFmtId="0" fontId="0" fillId="0" borderId="49" xfId="0" applyBorder="1" applyAlignment="1">
      <alignment horizontal="center"/>
    </xf>
    <xf numFmtId="4" fontId="0" fillId="0" borderId="49" xfId="0" applyNumberFormat="1" applyBorder="1"/>
    <xf numFmtId="4" fontId="0" fillId="0" borderId="49" xfId="0" applyNumberFormat="1" applyBorder="1" applyProtection="1">
      <protection locked="0"/>
    </xf>
    <xf numFmtId="0" fontId="31" fillId="0" borderId="50" xfId="0" applyFont="1" applyBorder="1" applyProtection="1">
      <protection locked="0"/>
    </xf>
    <xf numFmtId="0" fontId="33" fillId="0" borderId="0" xfId="0" applyFont="1"/>
    <xf numFmtId="0" fontId="1" fillId="0" borderId="48" xfId="0" applyFont="1" applyBorder="1" applyAlignment="1">
      <alignment horizontal="center"/>
    </xf>
    <xf numFmtId="0" fontId="1" fillId="0" borderId="49" xfId="4" applyNumberFormat="1" applyFont="1" applyBorder="1" applyProtection="1">
      <alignment horizontal="center"/>
    </xf>
    <xf numFmtId="0" fontId="1" fillId="0" borderId="49" xfId="0" applyFont="1" applyBorder="1" applyAlignment="1">
      <alignment horizontal="center"/>
    </xf>
    <xf numFmtId="4" fontId="1" fillId="0" borderId="49" xfId="0" applyNumberFormat="1" applyFont="1" applyBorder="1" applyProtection="1">
      <protection locked="0"/>
    </xf>
    <xf numFmtId="168" fontId="1" fillId="0" borderId="49" xfId="0" applyNumberFormat="1" applyFont="1" applyBorder="1" applyProtection="1">
      <protection locked="0"/>
    </xf>
    <xf numFmtId="0" fontId="1" fillId="0" borderId="50" xfId="0" applyFont="1" applyBorder="1" applyProtection="1">
      <protection locked="0"/>
    </xf>
    <xf numFmtId="0" fontId="16" fillId="2" borderId="23" xfId="0" applyFont="1" applyFill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49" fontId="6" fillId="0" borderId="12" xfId="35" applyNumberFormat="1" applyBorder="1" applyAlignment="1">
      <alignment horizontal="center" vertical="center"/>
    </xf>
    <xf numFmtId="49" fontId="6" fillId="0" borderId="35" xfId="35" applyNumberFormat="1" applyBorder="1" applyAlignment="1">
      <alignment horizontal="center" vertical="center"/>
    </xf>
    <xf numFmtId="49" fontId="6" fillId="0" borderId="12" xfId="35" applyNumberFormat="1" applyBorder="1">
      <alignment horizontal="left" vertical="center"/>
    </xf>
    <xf numFmtId="49" fontId="6" fillId="0" borderId="35" xfId="35" applyNumberFormat="1" applyBorder="1">
      <alignment horizontal="left" vertical="center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7" fillId="0" borderId="36" xfId="35" applyNumberFormat="1" applyFont="1" applyBorder="1" applyAlignment="1">
      <alignment horizontal="center"/>
    </xf>
    <xf numFmtId="0" fontId="7" fillId="0" borderId="37" xfId="35" applyNumberFormat="1" applyFont="1" applyBorder="1" applyAlignment="1">
      <alignment horizontal="center"/>
    </xf>
    <xf numFmtId="0" fontId="6" fillId="0" borderId="12" xfId="35" applyNumberFormat="1" applyBorder="1" applyAlignment="1">
      <alignment horizontal="left" vertical="center" indent="1"/>
    </xf>
    <xf numFmtId="0" fontId="6" fillId="0" borderId="35" xfId="35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9" fillId="0" borderId="11" xfId="0" applyFont="1" applyBorder="1"/>
    <xf numFmtId="0" fontId="9" fillId="0" borderId="0" xfId="0" applyFont="1"/>
    <xf numFmtId="0" fontId="9" fillId="0" borderId="10" xfId="0" applyFont="1" applyBorder="1"/>
    <xf numFmtId="0" fontId="7" fillId="0" borderId="37" xfId="24" applyFont="1" applyBorder="1" applyAlignment="1">
      <alignment horizontal="center"/>
    </xf>
    <xf numFmtId="49" fontId="6" fillId="0" borderId="20" xfId="35" applyNumberFormat="1" applyBorder="1" applyAlignment="1">
      <alignment horizontal="center" vertical="center"/>
    </xf>
    <xf numFmtId="0" fontId="7" fillId="0" borderId="38" xfId="24" applyFont="1" applyBorder="1" applyAlignment="1">
      <alignment horizontal="center"/>
    </xf>
    <xf numFmtId="49" fontId="6" fillId="0" borderId="25" xfId="35" applyNumberFormat="1" applyBorder="1" applyAlignment="1">
      <alignment horizontal="center" vertical="center"/>
    </xf>
    <xf numFmtId="0" fontId="6" fillId="0" borderId="39" xfId="35" applyNumberFormat="1" applyBorder="1" applyAlignment="1">
      <alignment horizontal="center" vertical="center"/>
    </xf>
    <xf numFmtId="0" fontId="6" fillId="0" borderId="40" xfId="35" applyNumberFormat="1" applyBorder="1" applyAlignment="1">
      <alignment horizontal="center" vertical="center"/>
    </xf>
    <xf numFmtId="0" fontId="6" fillId="0" borderId="41" xfId="35" applyNumberForma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20" xfId="35" applyNumberFormat="1" applyBorder="1" applyAlignment="1">
      <alignment horizontal="left" vertical="center" wrapText="1" indent="1"/>
    </xf>
    <xf numFmtId="0" fontId="6" fillId="0" borderId="20" xfId="35" applyNumberFormat="1" applyBorder="1" applyAlignment="1">
      <alignment horizontal="left" vertical="center" indent="1"/>
    </xf>
    <xf numFmtId="0" fontId="6" fillId="0" borderId="25" xfId="35" applyNumberFormat="1" applyBorder="1" applyAlignment="1">
      <alignment horizontal="left" vertical="center" indent="1"/>
    </xf>
    <xf numFmtId="0" fontId="6" fillId="0" borderId="22" xfId="35" applyNumberFormat="1" applyBorder="1" applyAlignment="1">
      <alignment horizontal="left" vertical="center" indent="1"/>
    </xf>
    <xf numFmtId="0" fontId="6" fillId="0" borderId="26" xfId="35" applyNumberFormat="1" applyBorder="1" applyAlignment="1">
      <alignment horizontal="left" vertical="center" indent="1"/>
    </xf>
    <xf numFmtId="0" fontId="6" fillId="0" borderId="27" xfId="35" applyNumberFormat="1" applyBorder="1" applyAlignment="1">
      <alignment horizontal="left" vertical="center" wrapText="1" indent="1"/>
    </xf>
    <xf numFmtId="0" fontId="6" fillId="0" borderId="9" xfId="35" applyNumberFormat="1" applyBorder="1" applyAlignment="1">
      <alignment horizontal="left" vertical="center" indent="1"/>
    </xf>
    <xf numFmtId="0" fontId="6" fillId="0" borderId="28" xfId="35" applyNumberFormat="1" applyBorder="1" applyAlignment="1">
      <alignment horizontal="left" vertical="center" indent="1"/>
    </xf>
    <xf numFmtId="0" fontId="6" fillId="0" borderId="29" xfId="35" applyNumberFormat="1" applyBorder="1" applyAlignment="1">
      <alignment horizontal="left" vertical="center" wrapText="1" indent="1"/>
    </xf>
    <xf numFmtId="0" fontId="6" fillId="0" borderId="4" xfId="35" applyNumberFormat="1" applyBorder="1" applyAlignment="1">
      <alignment horizontal="left" vertical="center" indent="1"/>
    </xf>
    <xf numFmtId="0" fontId="6" fillId="0" borderId="30" xfId="35" applyNumberFormat="1" applyBorder="1" applyAlignment="1">
      <alignment horizontal="left" vertical="center" indent="1"/>
    </xf>
    <xf numFmtId="0" fontId="6" fillId="0" borderId="31" xfId="35" applyNumberFormat="1" applyBorder="1" applyAlignment="1">
      <alignment horizontal="left" vertical="center" wrapText="1" indent="1"/>
    </xf>
    <xf numFmtId="0" fontId="0" fillId="0" borderId="32" xfId="0" applyBorder="1"/>
    <xf numFmtId="0" fontId="0" fillId="0" borderId="33" xfId="0" applyBorder="1"/>
    <xf numFmtId="0" fontId="15" fillId="0" borderId="0" xfId="0" applyFont="1" applyAlignment="1">
      <alignment horizontal="left" wrapText="1"/>
    </xf>
    <xf numFmtId="0" fontId="30" fillId="0" borderId="0" xfId="19" applyNumberFormat="1" applyFont="1" applyBorder="1" applyAlignment="1">
      <alignment horizontal="left" wrapText="1"/>
    </xf>
    <xf numFmtId="0" fontId="31" fillId="0" borderId="0" xfId="19" applyNumberFormat="1" applyFont="1" applyBorder="1" applyAlignment="1">
      <alignment horizontal="left" wrapText="1"/>
    </xf>
    <xf numFmtId="0" fontId="1" fillId="0" borderId="0" xfId="19" applyNumberFormat="1" applyFont="1" applyBorder="1" applyAlignment="1">
      <alignment horizontal="left" wrapText="1"/>
    </xf>
    <xf numFmtId="2" fontId="2" fillId="0" borderId="44" xfId="0" applyNumberFormat="1" applyFont="1" applyBorder="1" applyAlignment="1">
      <alignment horizontal="center"/>
    </xf>
    <xf numFmtId="2" fontId="2" fillId="0" borderId="47" xfId="0" applyNumberFormat="1" applyFont="1" applyBorder="1" applyAlignment="1">
      <alignment horizontal="center"/>
    </xf>
    <xf numFmtId="167" fontId="2" fillId="0" borderId="45" xfId="0" applyNumberFormat="1" applyFont="1" applyBorder="1" applyAlignment="1" applyProtection="1">
      <alignment horizontal="center" vertical="center" wrapText="1"/>
      <protection locked="0"/>
    </xf>
    <xf numFmtId="167" fontId="2" fillId="0" borderId="46" xfId="0" applyNumberFormat="1" applyFont="1" applyBorder="1" applyAlignment="1" applyProtection="1">
      <alignment horizontal="center" vertical="center" wrapText="1"/>
      <protection locked="0"/>
    </xf>
    <xf numFmtId="167" fontId="2" fillId="0" borderId="44" xfId="0" applyNumberFormat="1" applyFont="1" applyBorder="1" applyAlignment="1" applyProtection="1">
      <alignment horizontal="center"/>
      <protection locked="0"/>
    </xf>
    <xf numFmtId="167" fontId="2" fillId="0" borderId="47" xfId="0" applyNumberFormat="1" applyFont="1" applyBorder="1" applyAlignment="1" applyProtection="1">
      <alignment horizontal="center"/>
      <protection locked="0"/>
    </xf>
    <xf numFmtId="0" fontId="2" fillId="0" borderId="44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4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7" fillId="0" borderId="0" xfId="0" applyFont="1" applyAlignment="1">
      <alignment horizontal="left" wrapText="1"/>
    </xf>
    <xf numFmtId="168" fontId="12" fillId="0" borderId="42" xfId="0" applyNumberFormat="1" applyFont="1" applyBorder="1" applyAlignment="1">
      <alignment horizontal="center"/>
    </xf>
    <xf numFmtId="168" fontId="12" fillId="0" borderId="8" xfId="0" applyNumberFormat="1" applyFont="1" applyBorder="1" applyAlignment="1">
      <alignment horizontal="center"/>
    </xf>
    <xf numFmtId="168" fontId="12" fillId="0" borderId="43" xfId="0" applyNumberFormat="1" applyFont="1" applyBorder="1" applyAlignment="1">
      <alignment horizontal="center"/>
    </xf>
  </cellXfs>
  <cellStyles count="43">
    <cellStyle name="CenaJednPolozky" xfId="1" xr:uid="{00000000-0005-0000-0000-000000000000}"/>
    <cellStyle name="CenaPolozkyCelk" xfId="2" xr:uid="{00000000-0005-0000-0000-000001000000}"/>
    <cellStyle name="CenaPolozkyHZSCelk" xfId="3" xr:uid="{00000000-0005-0000-0000-000002000000}"/>
    <cellStyle name="CisloOddilu" xfId="4" xr:uid="{00000000-0005-0000-0000-000003000000}"/>
    <cellStyle name="CisloPolozky" xfId="5" xr:uid="{00000000-0005-0000-0000-000004000000}"/>
    <cellStyle name="CisloSpecif" xfId="6" xr:uid="{00000000-0005-0000-0000-000005000000}"/>
    <cellStyle name="Comma [0]_Sheet1" xfId="7" xr:uid="{00000000-0005-0000-0000-000006000000}"/>
    <cellStyle name="Comma_Sheet1" xfId="8" xr:uid="{00000000-0005-0000-0000-000007000000}"/>
    <cellStyle name="Currency [0]_Analogové přístroje Euroset 8xx" xfId="9" xr:uid="{00000000-0005-0000-0000-000008000000}"/>
    <cellStyle name="Currency_Analogové přístroje Euroset 8xx" xfId="10" xr:uid="{00000000-0005-0000-0000-000009000000}"/>
    <cellStyle name="Čísla v krycím listu" xfId="11" xr:uid="{00000000-0005-0000-0000-00000A000000}"/>
    <cellStyle name="HmotnJednPolozky" xfId="12" xr:uid="{00000000-0005-0000-0000-00000B000000}"/>
    <cellStyle name="HmotnPolozkyCelk" xfId="13" xr:uid="{00000000-0005-0000-0000-00000C000000}"/>
    <cellStyle name="Hypertextový odkaz 2" xfId="14" xr:uid="{00000000-0005-0000-0000-00000D000000}"/>
    <cellStyle name="lehký dolní okraj" xfId="15" xr:uid="{00000000-0005-0000-0000-00000E000000}"/>
    <cellStyle name="měny 2" xfId="42" xr:uid="{00000000-0005-0000-0000-00000F000000}"/>
    <cellStyle name="MJPolozky" xfId="16" xr:uid="{00000000-0005-0000-0000-000010000000}"/>
    <cellStyle name="MnozstviPolozky" xfId="17" xr:uid="{00000000-0005-0000-0000-000011000000}"/>
    <cellStyle name="nadpis" xfId="18" xr:uid="{00000000-0005-0000-0000-000012000000}"/>
    <cellStyle name="NazevOddilu" xfId="19" xr:uid="{00000000-0005-0000-0000-000013000000}"/>
    <cellStyle name="NazevPolozky" xfId="20" xr:uid="{00000000-0005-0000-0000-000014000000}"/>
    <cellStyle name="NazevSouctuOddilu" xfId="21" xr:uid="{00000000-0005-0000-0000-000015000000}"/>
    <cellStyle name="Normal_Sheet1" xfId="22" xr:uid="{00000000-0005-0000-0000-000016000000}"/>
    <cellStyle name="Normální" xfId="0" builtinId="0"/>
    <cellStyle name="normální 2" xfId="23" xr:uid="{00000000-0005-0000-0000-000018000000}"/>
    <cellStyle name="Pevné texty v krycím listu" xfId="24" xr:uid="{00000000-0005-0000-0000-000019000000}"/>
    <cellStyle name="PoradCisloPolozky" xfId="25" xr:uid="{00000000-0005-0000-0000-00001A000000}"/>
    <cellStyle name="PorizovaniSkutecnosti" xfId="26" xr:uid="{00000000-0005-0000-0000-00001B000000}"/>
    <cellStyle name="ProcentoPrirazPol" xfId="27" xr:uid="{00000000-0005-0000-0000-00001C000000}"/>
    <cellStyle name="RekapCisloOdd" xfId="28" xr:uid="{00000000-0005-0000-0000-00001D000000}"/>
    <cellStyle name="RekapNazOdd" xfId="29" xr:uid="{00000000-0005-0000-0000-00001E000000}"/>
    <cellStyle name="RekapOddiluSoucet" xfId="30" xr:uid="{00000000-0005-0000-0000-00001F000000}"/>
    <cellStyle name="RekapTonaz" xfId="31" xr:uid="{00000000-0005-0000-0000-000020000000}"/>
    <cellStyle name="SoucetHmotOddilu" xfId="32" xr:uid="{00000000-0005-0000-0000-000021000000}"/>
    <cellStyle name="SoucetMontaziOddilu" xfId="33" xr:uid="{00000000-0005-0000-0000-000022000000}"/>
    <cellStyle name="Styl 1" xfId="34" xr:uid="{00000000-0005-0000-0000-000023000000}"/>
    <cellStyle name="Text v krycím listu" xfId="35" xr:uid="{00000000-0005-0000-0000-000024000000}"/>
    <cellStyle name="TonazSute" xfId="36" xr:uid="{00000000-0005-0000-0000-000025000000}"/>
    <cellStyle name="TYP ŘÁDKU_2" xfId="37" xr:uid="{00000000-0005-0000-0000-000026000000}"/>
    <cellStyle name="VykazPolozka" xfId="38" xr:uid="{00000000-0005-0000-0000-000027000000}"/>
    <cellStyle name="VykazPorCisPolozky" xfId="39" xr:uid="{00000000-0005-0000-0000-000028000000}"/>
    <cellStyle name="VykazVzorec" xfId="40" xr:uid="{00000000-0005-0000-0000-000029000000}"/>
    <cellStyle name="VypocetSkutecnosti" xfId="41" xr:uid="{00000000-0005-0000-0000-00002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6"/>
  <dimension ref="A1:K21"/>
  <sheetViews>
    <sheetView showGridLines="0" tabSelected="1" zoomScale="85" zoomScaleNormal="100" workbookViewId="0">
      <selection activeCell="T12" sqref="T12"/>
    </sheetView>
  </sheetViews>
  <sheetFormatPr defaultRowHeight="13.2"/>
  <cols>
    <col min="1" max="1" width="2.5546875" customWidth="1"/>
    <col min="2" max="2" width="10.5546875" customWidth="1"/>
    <col min="3" max="3" width="7.33203125" customWidth="1"/>
    <col min="4" max="4" width="12" customWidth="1"/>
    <col min="5" max="5" width="12.6640625" customWidth="1"/>
    <col min="6" max="6" width="2.5546875" customWidth="1"/>
    <col min="7" max="7" width="11.33203125" customWidth="1"/>
    <col min="8" max="8" width="3" customWidth="1"/>
    <col min="9" max="9" width="13" customWidth="1"/>
    <col min="10" max="10" width="4.44140625" customWidth="1"/>
    <col min="11" max="11" width="12" customWidth="1"/>
  </cols>
  <sheetData>
    <row r="1" spans="1:11" ht="21.75" customHeight="1">
      <c r="A1" s="166" t="s">
        <v>291</v>
      </c>
      <c r="B1" s="167"/>
      <c r="C1" s="168"/>
      <c r="D1" s="168"/>
      <c r="E1" s="168"/>
      <c r="F1" s="168"/>
      <c r="G1" s="168"/>
      <c r="H1" s="168"/>
      <c r="I1" s="168"/>
      <c r="J1" s="168"/>
      <c r="K1" s="169"/>
    </row>
    <row r="2" spans="1:11" ht="21.75" customHeight="1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2"/>
    </row>
    <row r="3" spans="1:11" ht="21.75" customHeight="1">
      <c r="A3" s="170"/>
      <c r="B3" s="171"/>
      <c r="C3" s="171"/>
      <c r="D3" s="171"/>
      <c r="E3" s="171"/>
      <c r="F3" s="171"/>
      <c r="G3" s="171"/>
      <c r="H3" s="171"/>
      <c r="I3" s="171"/>
      <c r="J3" s="171"/>
      <c r="K3" s="172"/>
    </row>
    <row r="4" spans="1:11" ht="21.75" customHeight="1" thickBot="1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5"/>
    </row>
    <row r="5" spans="1:11" ht="15" customHeight="1">
      <c r="A5" s="35" t="s">
        <v>4</v>
      </c>
      <c r="B5" s="36"/>
      <c r="C5" s="200" t="s">
        <v>147</v>
      </c>
      <c r="D5" s="201"/>
      <c r="E5" s="201"/>
      <c r="F5" s="201"/>
      <c r="G5" s="201"/>
      <c r="H5" s="201"/>
      <c r="I5" s="201"/>
      <c r="J5" s="201"/>
      <c r="K5" s="202"/>
    </row>
    <row r="6" spans="1:11" ht="21.75" customHeight="1">
      <c r="A6" s="37" t="s">
        <v>1</v>
      </c>
      <c r="B6" s="5"/>
      <c r="C6" s="184" t="s">
        <v>87</v>
      </c>
      <c r="D6" s="184"/>
      <c r="E6" s="184"/>
      <c r="F6" s="184"/>
      <c r="G6" s="184"/>
      <c r="H6" s="184"/>
      <c r="I6" s="184"/>
      <c r="J6" s="184"/>
      <c r="K6" s="185"/>
    </row>
    <row r="7" spans="1:11" ht="21.75" customHeight="1">
      <c r="A7" s="37" t="s">
        <v>16</v>
      </c>
      <c r="B7" s="5"/>
      <c r="C7" s="184" t="s">
        <v>64</v>
      </c>
      <c r="D7" s="184"/>
      <c r="E7" s="184"/>
      <c r="F7" s="184"/>
      <c r="G7" s="184"/>
      <c r="H7" s="184"/>
      <c r="I7" s="184"/>
      <c r="J7" s="184"/>
      <c r="K7" s="185"/>
    </row>
    <row r="8" spans="1:11" ht="21.75" customHeight="1" thickBot="1">
      <c r="A8" s="38" t="s">
        <v>10</v>
      </c>
      <c r="B8" s="39"/>
      <c r="C8" s="203" t="s">
        <v>148</v>
      </c>
      <c r="D8" s="203"/>
      <c r="E8" s="203"/>
      <c r="F8" s="203"/>
      <c r="G8" s="203"/>
      <c r="H8" s="203"/>
      <c r="I8" s="203"/>
      <c r="J8" s="203"/>
      <c r="K8" s="204"/>
    </row>
    <row r="9" spans="1:11" ht="21.75" customHeight="1" thickBot="1">
      <c r="A9" s="6"/>
      <c r="B9" s="7"/>
      <c r="C9" s="28"/>
      <c r="D9" s="28"/>
      <c r="E9" s="28"/>
      <c r="F9" s="28"/>
      <c r="G9" s="28"/>
      <c r="H9" s="28"/>
      <c r="I9" s="28"/>
      <c r="J9" s="28"/>
      <c r="K9" s="29"/>
    </row>
    <row r="10" spans="1:11" ht="15.75" customHeight="1" thickBot="1">
      <c r="A10" s="31"/>
      <c r="B10" s="30"/>
      <c r="C10" s="182" t="s">
        <v>21</v>
      </c>
      <c r="D10" s="183"/>
      <c r="E10" s="183"/>
      <c r="F10" s="183"/>
      <c r="G10" s="183"/>
      <c r="H10" s="191" t="s">
        <v>2</v>
      </c>
      <c r="I10" s="191"/>
      <c r="J10" s="191" t="s">
        <v>9</v>
      </c>
      <c r="K10" s="193"/>
    </row>
    <row r="11" spans="1:11" ht="67.2" customHeight="1">
      <c r="A11" s="35" t="s">
        <v>5</v>
      </c>
      <c r="B11" s="36"/>
      <c r="C11" s="211" t="s">
        <v>149</v>
      </c>
      <c r="D11" s="212"/>
      <c r="E11" s="212"/>
      <c r="F11" s="212"/>
      <c r="G11" s="213"/>
      <c r="H11" s="192"/>
      <c r="I11" s="192"/>
      <c r="J11" s="192"/>
      <c r="K11" s="194"/>
    </row>
    <row r="12" spans="1:11" ht="67.5" customHeight="1">
      <c r="A12" s="37" t="s">
        <v>6</v>
      </c>
      <c r="B12" s="5"/>
      <c r="C12" s="205" t="s">
        <v>57</v>
      </c>
      <c r="D12" s="206"/>
      <c r="E12" s="206"/>
      <c r="F12" s="206"/>
      <c r="G12" s="207"/>
      <c r="H12" s="176"/>
      <c r="I12" s="176"/>
      <c r="J12" s="176"/>
      <c r="K12" s="177"/>
    </row>
    <row r="13" spans="1:11" ht="67.5" customHeight="1">
      <c r="A13" s="37" t="s">
        <v>7</v>
      </c>
      <c r="B13" s="5"/>
      <c r="C13" s="208"/>
      <c r="D13" s="209"/>
      <c r="E13" s="209"/>
      <c r="F13" s="209"/>
      <c r="G13" s="210"/>
      <c r="H13" s="178"/>
      <c r="I13" s="178"/>
      <c r="J13" s="178"/>
      <c r="K13" s="179"/>
    </row>
    <row r="14" spans="1:11" ht="67.5" customHeight="1" thickBot="1">
      <c r="A14" s="38" t="s">
        <v>8</v>
      </c>
      <c r="B14" s="39"/>
      <c r="C14" s="195"/>
      <c r="D14" s="196"/>
      <c r="E14" s="196"/>
      <c r="F14" s="196"/>
      <c r="G14" s="196"/>
      <c r="H14" s="196"/>
      <c r="I14" s="196"/>
      <c r="J14" s="196"/>
      <c r="K14" s="197"/>
    </row>
    <row r="15" spans="1:11" ht="45.75" customHeight="1" thickBot="1">
      <c r="A15" s="3"/>
      <c r="B15" s="4"/>
      <c r="C15" s="1"/>
      <c r="D15" s="1"/>
      <c r="E15" s="1"/>
      <c r="F15" s="1"/>
      <c r="G15" s="1"/>
      <c r="H15" s="1"/>
      <c r="I15" s="1"/>
      <c r="J15" s="1"/>
      <c r="K15" s="2"/>
    </row>
    <row r="16" spans="1:11" ht="35.25" customHeight="1" thickBot="1">
      <c r="A16" s="34" t="s">
        <v>20</v>
      </c>
      <c r="H16" s="229">
        <f>SK!H8+AUT!H9+VDT!H9+CCTV!H9+STA!H9+NS!H9+LDP!H9</f>
        <v>2747333.9528931146</v>
      </c>
      <c r="I16" s="230"/>
      <c r="J16" s="230"/>
      <c r="K16" s="231"/>
    </row>
    <row r="17" spans="1:11" ht="28.2" customHeight="1" thickBot="1">
      <c r="A17" s="188" t="s">
        <v>56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90"/>
    </row>
    <row r="18" spans="1:11" ht="29.25" customHeight="1">
      <c r="A18" s="40" t="s">
        <v>26</v>
      </c>
      <c r="B18" s="41"/>
      <c r="C18" s="32"/>
      <c r="D18" s="32"/>
      <c r="E18" s="198"/>
      <c r="F18" s="198"/>
      <c r="G18" s="198"/>
      <c r="H18" s="198"/>
      <c r="I18" s="198"/>
      <c r="J18" s="198"/>
      <c r="K18" s="199"/>
    </row>
    <row r="19" spans="1:11" ht="29.25" customHeight="1">
      <c r="A19" s="42" t="s">
        <v>17</v>
      </c>
      <c r="B19" s="43"/>
      <c r="E19" s="186"/>
      <c r="F19" s="186"/>
      <c r="G19" s="186"/>
      <c r="H19" s="186"/>
      <c r="I19" s="186"/>
      <c r="J19" s="186"/>
      <c r="K19" s="187"/>
    </row>
    <row r="20" spans="1:11" ht="29.25" customHeight="1">
      <c r="A20" s="42" t="s">
        <v>19</v>
      </c>
      <c r="B20" s="43"/>
      <c r="E20" s="186"/>
      <c r="F20" s="186"/>
      <c r="G20" s="186"/>
      <c r="H20" s="186"/>
      <c r="I20" s="186"/>
      <c r="J20" s="186"/>
      <c r="K20" s="187"/>
    </row>
    <row r="21" spans="1:11" ht="29.25" customHeight="1" thickBot="1">
      <c r="A21" s="44" t="s">
        <v>18</v>
      </c>
      <c r="B21" s="45"/>
      <c r="C21" s="33"/>
      <c r="D21" s="180" t="s">
        <v>27</v>
      </c>
      <c r="E21" s="180"/>
      <c r="F21" s="180"/>
      <c r="G21" s="180"/>
      <c r="H21" s="180"/>
      <c r="I21" s="180"/>
      <c r="J21" s="180"/>
      <c r="K21" s="181"/>
    </row>
  </sheetData>
  <mergeCells count="24">
    <mergeCell ref="H16:K16"/>
    <mergeCell ref="C5:K5"/>
    <mergeCell ref="C8:K8"/>
    <mergeCell ref="C12:G12"/>
    <mergeCell ref="C13:G13"/>
    <mergeCell ref="C11:G11"/>
    <mergeCell ref="H12:I12"/>
    <mergeCell ref="H13:I13"/>
    <mergeCell ref="A1:K4"/>
    <mergeCell ref="J12:K12"/>
    <mergeCell ref="J13:K13"/>
    <mergeCell ref="D21:K21"/>
    <mergeCell ref="C10:G10"/>
    <mergeCell ref="C7:K7"/>
    <mergeCell ref="E20:K20"/>
    <mergeCell ref="A17:K17"/>
    <mergeCell ref="C6:K6"/>
    <mergeCell ref="H10:I10"/>
    <mergeCell ref="H11:I11"/>
    <mergeCell ref="J10:K10"/>
    <mergeCell ref="J11:K11"/>
    <mergeCell ref="C14:K14"/>
    <mergeCell ref="E18:K18"/>
    <mergeCell ref="E19:K19"/>
  </mergeCells>
  <phoneticPr fontId="0" type="noConversion"/>
  <printOptions horizontalCentered="1" verticalCentered="1"/>
  <pageMargins left="0.59055118110236227" right="0.47244094488188981" top="0.9055118110236221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"/>
  <sheetViews>
    <sheetView workbookViewId="0">
      <selection activeCell="H10" sqref="H10:H35"/>
    </sheetView>
  </sheetViews>
  <sheetFormatPr defaultRowHeight="13.2"/>
  <cols>
    <col min="2" max="2" width="3.88671875" customWidth="1"/>
    <col min="3" max="3" width="43" customWidth="1"/>
    <col min="4" max="4" width="38" customWidth="1"/>
    <col min="6" max="6" width="9.109375" bestFit="1" customWidth="1"/>
    <col min="7" max="7" width="10.109375" bestFit="1" customWidth="1"/>
    <col min="8" max="8" width="16.109375" customWidth="1"/>
    <col min="9" max="9" width="41" customWidth="1"/>
  </cols>
  <sheetData>
    <row r="1" spans="1:9" s="25" customFormat="1" ht="16.8" customHeight="1">
      <c r="A1" s="47" t="s">
        <v>4</v>
      </c>
      <c r="B1" s="47"/>
      <c r="C1" s="214" t="s">
        <v>150</v>
      </c>
      <c r="D1" s="214"/>
      <c r="E1" s="48"/>
      <c r="F1" s="47"/>
      <c r="G1" s="49" t="s">
        <v>11</v>
      </c>
      <c r="I1" s="67">
        <v>45469</v>
      </c>
    </row>
    <row r="2" spans="1:9" s="25" customFormat="1" ht="15" customHeight="1">
      <c r="A2" s="47" t="s">
        <v>16</v>
      </c>
      <c r="B2" s="47"/>
      <c r="C2" s="214" t="s">
        <v>60</v>
      </c>
      <c r="D2" s="214"/>
      <c r="E2" s="48"/>
      <c r="F2" s="47"/>
      <c r="G2" s="49" t="s">
        <v>0</v>
      </c>
      <c r="I2" s="68" t="s">
        <v>58</v>
      </c>
    </row>
    <row r="3" spans="1:9" s="25" customFormat="1" ht="15.6" customHeight="1">
      <c r="A3" s="47" t="s">
        <v>10</v>
      </c>
      <c r="B3" s="47"/>
      <c r="C3" s="214" t="s">
        <v>148</v>
      </c>
      <c r="D3" s="214"/>
      <c r="E3" s="48"/>
      <c r="F3" s="50"/>
      <c r="G3" s="27" t="s">
        <v>23</v>
      </c>
      <c r="H3" s="26"/>
      <c r="I3" s="69" t="s">
        <v>35</v>
      </c>
    </row>
    <row r="4" spans="1:9" ht="13.8" thickBot="1">
      <c r="A4" s="8"/>
      <c r="B4" s="8"/>
      <c r="C4" s="9"/>
      <c r="D4" s="9"/>
      <c r="E4" s="10"/>
      <c r="F4" s="11"/>
      <c r="G4" s="12"/>
      <c r="H4" s="12"/>
      <c r="I4" s="13"/>
    </row>
    <row r="5" spans="1:9" ht="34.799999999999997">
      <c r="A5" s="20" t="s">
        <v>13</v>
      </c>
      <c r="B5" s="21" t="s">
        <v>63</v>
      </c>
      <c r="C5" s="21" t="s">
        <v>3</v>
      </c>
      <c r="D5" s="21" t="s">
        <v>22</v>
      </c>
      <c r="E5" s="20" t="s">
        <v>12</v>
      </c>
      <c r="F5" s="22" t="s">
        <v>14</v>
      </c>
      <c r="G5" s="24" t="s">
        <v>24</v>
      </c>
      <c r="H5" s="24" t="s">
        <v>25</v>
      </c>
      <c r="I5" s="23" t="s">
        <v>15</v>
      </c>
    </row>
    <row r="6" spans="1:9" ht="13.8" thickBot="1">
      <c r="A6" s="14"/>
      <c r="B6" s="15">
        <v>1</v>
      </c>
      <c r="C6" s="16">
        <v>2</v>
      </c>
      <c r="D6" s="16">
        <v>3</v>
      </c>
      <c r="E6" s="14">
        <v>4</v>
      </c>
      <c r="F6" s="17">
        <v>5</v>
      </c>
      <c r="G6" s="14">
        <v>6</v>
      </c>
      <c r="H6" s="14">
        <v>7</v>
      </c>
      <c r="I6" s="18">
        <v>8</v>
      </c>
    </row>
    <row r="7" spans="1:9">
      <c r="A7" s="19"/>
      <c r="B7" s="19"/>
      <c r="C7" s="91"/>
      <c r="D7" s="91"/>
      <c r="E7" s="19"/>
      <c r="F7" s="92"/>
      <c r="G7" s="19"/>
      <c r="H7" s="19"/>
      <c r="I7" s="93"/>
    </row>
    <row r="8" spans="1:9" s="25" customFormat="1" ht="18.600000000000001" customHeight="1">
      <c r="A8" s="74"/>
      <c r="B8" s="74"/>
      <c r="C8" s="76" t="s">
        <v>61</v>
      </c>
      <c r="D8" s="76"/>
      <c r="E8" s="77"/>
      <c r="F8" s="78"/>
      <c r="G8" s="79"/>
      <c r="H8" s="80">
        <f>SUM(H10:H35)</f>
        <v>875239.81962745986</v>
      </c>
      <c r="I8" s="75"/>
    </row>
    <row r="9" spans="1:9" ht="26.25" customHeight="1">
      <c r="B9" s="94"/>
      <c r="C9" s="102" t="s">
        <v>62</v>
      </c>
      <c r="D9" s="95"/>
      <c r="E9" s="71"/>
      <c r="F9" s="73"/>
    </row>
    <row r="10" spans="1:9" s="120" customFormat="1" ht="53.4" customHeight="1">
      <c r="A10" s="96">
        <v>1</v>
      </c>
      <c r="B10" s="97"/>
      <c r="C10" s="66" t="s">
        <v>160</v>
      </c>
      <c r="D10" s="66" t="s">
        <v>161</v>
      </c>
      <c r="E10" s="96" t="s">
        <v>28</v>
      </c>
      <c r="F10" s="98">
        <v>1</v>
      </c>
      <c r="G10" s="98">
        <v>27647.218738232135</v>
      </c>
      <c r="H10" s="99">
        <f>F10*G10</f>
        <v>27647.218738232135</v>
      </c>
      <c r="I10" s="119"/>
    </row>
    <row r="11" spans="1:9" s="120" customFormat="1" ht="27" customHeight="1">
      <c r="A11" s="96">
        <v>2</v>
      </c>
      <c r="B11" s="97"/>
      <c r="C11" s="66" t="s">
        <v>76</v>
      </c>
      <c r="D11" s="66" t="s">
        <v>77</v>
      </c>
      <c r="E11" s="96" t="s">
        <v>28</v>
      </c>
      <c r="F11" s="98">
        <v>2</v>
      </c>
      <c r="G11" s="98">
        <v>2523.8124989257549</v>
      </c>
      <c r="H11" s="99">
        <f t="shared" ref="H11:H35" si="0">F11*G11</f>
        <v>5047.6249978515098</v>
      </c>
      <c r="I11" s="119"/>
    </row>
    <row r="12" spans="1:9" s="120" customFormat="1">
      <c r="A12" s="96">
        <v>3</v>
      </c>
      <c r="B12" s="97"/>
      <c r="C12" s="66" t="s">
        <v>38</v>
      </c>
      <c r="D12" s="66" t="s">
        <v>39</v>
      </c>
      <c r="E12" s="96" t="s">
        <v>28</v>
      </c>
      <c r="F12" s="98">
        <v>2</v>
      </c>
      <c r="G12" s="98">
        <v>396.92687483105055</v>
      </c>
      <c r="H12" s="99">
        <f t="shared" si="0"/>
        <v>793.85374966210111</v>
      </c>
      <c r="I12" s="119"/>
    </row>
    <row r="13" spans="1:9" s="120" customFormat="1">
      <c r="A13" s="96">
        <v>4</v>
      </c>
      <c r="B13" s="97"/>
      <c r="C13" s="66" t="s">
        <v>65</v>
      </c>
      <c r="D13" s="66"/>
      <c r="E13" s="96" t="s">
        <v>28</v>
      </c>
      <c r="F13" s="98">
        <v>41</v>
      </c>
      <c r="G13" s="98">
        <v>61.948124973632169</v>
      </c>
      <c r="H13" s="99">
        <f t="shared" si="0"/>
        <v>2539.8731239189187</v>
      </c>
      <c r="I13" s="119"/>
    </row>
    <row r="14" spans="1:9" ht="17.399999999999999" customHeight="1">
      <c r="A14" s="96">
        <v>5</v>
      </c>
      <c r="B14" s="97"/>
      <c r="C14" s="66" t="s">
        <v>154</v>
      </c>
      <c r="D14" s="66" t="s">
        <v>156</v>
      </c>
      <c r="E14" s="96" t="s">
        <v>34</v>
      </c>
      <c r="F14" s="98">
        <v>16</v>
      </c>
      <c r="G14" s="98">
        <v>675.69343721239534</v>
      </c>
      <c r="H14" s="99">
        <f t="shared" si="0"/>
        <v>10811.094995398325</v>
      </c>
      <c r="I14" s="100"/>
    </row>
    <row r="15" spans="1:9" ht="15.6" customHeight="1">
      <c r="A15" s="96">
        <v>6</v>
      </c>
      <c r="B15" s="97"/>
      <c r="C15" s="66" t="s">
        <v>155</v>
      </c>
      <c r="D15" s="66" t="s">
        <v>153</v>
      </c>
      <c r="E15" s="96" t="s">
        <v>34</v>
      </c>
      <c r="F15" s="98">
        <v>216</v>
      </c>
      <c r="G15" s="98">
        <v>538.03093727099053</v>
      </c>
      <c r="H15" s="99">
        <f t="shared" si="0"/>
        <v>116214.68245053396</v>
      </c>
      <c r="I15" s="100"/>
    </row>
    <row r="16" spans="1:9" ht="15.6" customHeight="1">
      <c r="A16" s="96">
        <v>7</v>
      </c>
      <c r="B16" s="97"/>
      <c r="C16" s="66" t="s">
        <v>252</v>
      </c>
      <c r="D16" s="66" t="s">
        <v>153</v>
      </c>
      <c r="E16" s="96" t="s">
        <v>34</v>
      </c>
      <c r="F16" s="98">
        <v>9</v>
      </c>
      <c r="G16" s="98">
        <v>790.41218716356593</v>
      </c>
      <c r="H16" s="99">
        <f t="shared" si="0"/>
        <v>7113.7096844720936</v>
      </c>
      <c r="I16" s="100"/>
    </row>
    <row r="17" spans="1:9" s="120" customFormat="1" ht="26.4">
      <c r="A17" s="96">
        <v>8</v>
      </c>
      <c r="B17" s="97"/>
      <c r="C17" s="66" t="s">
        <v>78</v>
      </c>
      <c r="D17" s="66" t="s">
        <v>151</v>
      </c>
      <c r="E17" s="96" t="s">
        <v>28</v>
      </c>
      <c r="F17" s="98">
        <v>21</v>
      </c>
      <c r="G17" s="98">
        <v>3556.2812484862911</v>
      </c>
      <c r="H17" s="99">
        <f t="shared" si="0"/>
        <v>74681.906218212112</v>
      </c>
      <c r="I17" s="119"/>
    </row>
    <row r="18" spans="1:9" s="120" customFormat="1" ht="26.4">
      <c r="A18" s="96">
        <v>9</v>
      </c>
      <c r="B18" s="97"/>
      <c r="C18" s="66" t="s">
        <v>79</v>
      </c>
      <c r="D18" s="66" t="s">
        <v>152</v>
      </c>
      <c r="E18" s="96" t="s">
        <v>28</v>
      </c>
      <c r="F18" s="98">
        <v>63</v>
      </c>
      <c r="G18" s="98">
        <v>401.51562482909736</v>
      </c>
      <c r="H18" s="99">
        <f t="shared" si="0"/>
        <v>25295.484364233133</v>
      </c>
      <c r="I18" s="119"/>
    </row>
    <row r="19" spans="1:9" s="120" customFormat="1">
      <c r="A19" s="96">
        <v>10</v>
      </c>
      <c r="B19" s="97"/>
      <c r="C19" s="66" t="s">
        <v>66</v>
      </c>
      <c r="D19" s="66" t="s">
        <v>53</v>
      </c>
      <c r="E19" s="96" t="s">
        <v>28</v>
      </c>
      <c r="F19" s="98">
        <v>31</v>
      </c>
      <c r="G19" s="98">
        <v>453.13906230712416</v>
      </c>
      <c r="H19" s="99">
        <f t="shared" si="0"/>
        <v>14047.310931520849</v>
      </c>
      <c r="I19" s="119"/>
    </row>
    <row r="20" spans="1:9" s="120" customFormat="1">
      <c r="A20" s="96">
        <v>11</v>
      </c>
      <c r="B20" s="97"/>
      <c r="C20" s="66" t="s">
        <v>69</v>
      </c>
      <c r="D20" s="66" t="s">
        <v>41</v>
      </c>
      <c r="E20" s="96" t="s">
        <v>34</v>
      </c>
      <c r="F20" s="98">
        <v>4940</v>
      </c>
      <c r="G20" s="98">
        <v>30.974062486816084</v>
      </c>
      <c r="H20" s="99">
        <f t="shared" si="0"/>
        <v>153011.86868487144</v>
      </c>
      <c r="I20" s="119"/>
    </row>
    <row r="21" spans="1:9" s="120" customFormat="1">
      <c r="A21" s="96">
        <v>12</v>
      </c>
      <c r="B21" s="97"/>
      <c r="C21" s="66" t="s">
        <v>70</v>
      </c>
      <c r="D21" s="66" t="s">
        <v>290</v>
      </c>
      <c r="E21" s="96" t="s">
        <v>34</v>
      </c>
      <c r="F21" s="98">
        <v>46</v>
      </c>
      <c r="G21" s="98">
        <v>50.476249978515099</v>
      </c>
      <c r="H21" s="99">
        <f t="shared" si="0"/>
        <v>2321.9074990116947</v>
      </c>
      <c r="I21" s="119"/>
    </row>
    <row r="22" spans="1:9" s="149" customFormat="1" ht="16.2" customHeight="1">
      <c r="A22" s="152">
        <v>13</v>
      </c>
      <c r="B22" s="153"/>
      <c r="C22" s="154" t="s">
        <v>289</v>
      </c>
      <c r="D22" s="154" t="s">
        <v>288</v>
      </c>
      <c r="E22" s="155" t="s">
        <v>34</v>
      </c>
      <c r="F22" s="156">
        <v>3980</v>
      </c>
      <c r="G22" s="157">
        <v>30.974062486816084</v>
      </c>
      <c r="H22" s="99">
        <f t="shared" si="0"/>
        <v>123276.76869752801</v>
      </c>
      <c r="I22" s="158"/>
    </row>
    <row r="23" spans="1:9" s="120" customFormat="1" ht="15.6" customHeight="1">
      <c r="A23" s="96">
        <v>14</v>
      </c>
      <c r="B23" s="97"/>
      <c r="C23" s="66" t="s">
        <v>67</v>
      </c>
      <c r="D23" s="66" t="s">
        <v>68</v>
      </c>
      <c r="E23" s="96" t="s">
        <v>34</v>
      </c>
      <c r="F23" s="98">
        <v>1575</v>
      </c>
      <c r="G23" s="98">
        <v>41.298749982421448</v>
      </c>
      <c r="H23" s="99">
        <f t="shared" si="0"/>
        <v>65045.531222313781</v>
      </c>
      <c r="I23" s="119"/>
    </row>
    <row r="24" spans="1:9" s="120" customFormat="1">
      <c r="A24" s="96">
        <v>15</v>
      </c>
      <c r="B24" s="97"/>
      <c r="C24" s="66" t="s">
        <v>281</v>
      </c>
      <c r="D24" s="66" t="s">
        <v>40</v>
      </c>
      <c r="E24" s="96" t="s">
        <v>34</v>
      </c>
      <c r="F24" s="98">
        <v>2470</v>
      </c>
      <c r="G24" s="98">
        <v>35.56281248486291</v>
      </c>
      <c r="H24" s="99">
        <f t="shared" si="0"/>
        <v>87840.146837611392</v>
      </c>
      <c r="I24" s="119"/>
    </row>
    <row r="25" spans="1:9" s="120" customFormat="1" ht="25.2" customHeight="1">
      <c r="A25" s="96">
        <v>16</v>
      </c>
      <c r="B25" s="97"/>
      <c r="C25" s="66" t="s">
        <v>257</v>
      </c>
      <c r="D25" s="66"/>
      <c r="E25" s="96" t="s">
        <v>28</v>
      </c>
      <c r="F25" s="98">
        <v>2860</v>
      </c>
      <c r="G25" s="98">
        <v>16.060624993163895</v>
      </c>
      <c r="H25" s="99">
        <f t="shared" si="0"/>
        <v>45933.387480448742</v>
      </c>
      <c r="I25" s="119"/>
    </row>
    <row r="26" spans="1:9" s="120" customFormat="1">
      <c r="A26" s="96">
        <v>17</v>
      </c>
      <c r="B26" s="97"/>
      <c r="C26" s="66" t="s">
        <v>43</v>
      </c>
      <c r="D26" s="66" t="s">
        <v>42</v>
      </c>
      <c r="E26" s="96" t="s">
        <v>28</v>
      </c>
      <c r="F26" s="98">
        <v>63</v>
      </c>
      <c r="G26" s="98">
        <v>91.77499996093654</v>
      </c>
      <c r="H26" s="99">
        <f t="shared" si="0"/>
        <v>5781.8249975390017</v>
      </c>
      <c r="I26" s="119"/>
    </row>
    <row r="27" spans="1:9" s="120" customFormat="1">
      <c r="A27" s="96">
        <v>18</v>
      </c>
      <c r="B27" s="97"/>
      <c r="C27" s="66" t="s">
        <v>36</v>
      </c>
      <c r="D27" s="66" t="s">
        <v>80</v>
      </c>
      <c r="E27" s="96" t="s">
        <v>37</v>
      </c>
      <c r="F27" s="98">
        <v>1</v>
      </c>
      <c r="G27" s="98">
        <v>8603.9062463378013</v>
      </c>
      <c r="H27" s="99">
        <f t="shared" si="0"/>
        <v>8603.9062463378013</v>
      </c>
      <c r="I27" s="119"/>
    </row>
    <row r="28" spans="1:9" s="120" customFormat="1">
      <c r="A28" s="96">
        <v>19</v>
      </c>
      <c r="B28" s="97"/>
      <c r="C28" s="66" t="s">
        <v>59</v>
      </c>
      <c r="D28" s="66"/>
      <c r="E28" s="96" t="s">
        <v>37</v>
      </c>
      <c r="F28" s="98">
        <v>1</v>
      </c>
      <c r="G28" s="98">
        <v>12619.062494628775</v>
      </c>
      <c r="H28" s="99">
        <f t="shared" si="0"/>
        <v>12619.062494628775</v>
      </c>
      <c r="I28" s="119"/>
    </row>
    <row r="29" spans="1:9" s="120" customFormat="1">
      <c r="A29" s="96">
        <v>20</v>
      </c>
      <c r="B29" s="97"/>
      <c r="C29" s="66" t="s">
        <v>255</v>
      </c>
      <c r="D29" s="66"/>
      <c r="E29" s="96" t="s">
        <v>37</v>
      </c>
      <c r="F29" s="98">
        <v>1</v>
      </c>
      <c r="G29" s="98">
        <v>6883.1249970702411</v>
      </c>
      <c r="H29" s="99">
        <f t="shared" si="0"/>
        <v>6883.1249970702411</v>
      </c>
      <c r="I29" s="119"/>
    </row>
    <row r="30" spans="1:9" s="120" customFormat="1" ht="24.6" customHeight="1">
      <c r="A30" s="96">
        <v>21</v>
      </c>
      <c r="B30" s="97"/>
      <c r="C30" s="105" t="s">
        <v>71</v>
      </c>
      <c r="D30" s="105"/>
      <c r="E30" s="96" t="s">
        <v>46</v>
      </c>
      <c r="F30" s="98">
        <v>180</v>
      </c>
      <c r="G30" s="104">
        <v>286.79687487792671</v>
      </c>
      <c r="H30" s="99">
        <f t="shared" si="0"/>
        <v>51623.437478026812</v>
      </c>
      <c r="I30" s="119"/>
    </row>
    <row r="31" spans="1:9" s="120" customFormat="1" ht="19.2" customHeight="1">
      <c r="A31" s="96">
        <v>22</v>
      </c>
      <c r="B31" s="97"/>
      <c r="C31" s="105" t="s">
        <v>72</v>
      </c>
      <c r="D31" s="105"/>
      <c r="E31" s="96" t="s">
        <v>37</v>
      </c>
      <c r="F31" s="98">
        <v>1</v>
      </c>
      <c r="G31" s="104">
        <v>5735.9374975585342</v>
      </c>
      <c r="H31" s="99">
        <f t="shared" si="0"/>
        <v>5735.9374975585342</v>
      </c>
      <c r="I31" s="119"/>
    </row>
    <row r="32" spans="1:9" s="120" customFormat="1" ht="18" customHeight="1">
      <c r="A32" s="96">
        <v>23</v>
      </c>
      <c r="B32" s="97"/>
      <c r="C32" s="105" t="s">
        <v>73</v>
      </c>
      <c r="D32" s="105"/>
      <c r="E32" s="96" t="s">
        <v>37</v>
      </c>
      <c r="F32" s="98">
        <v>1</v>
      </c>
      <c r="G32" s="104">
        <v>1720.7812492675603</v>
      </c>
      <c r="H32" s="99">
        <f t="shared" si="0"/>
        <v>1720.7812492675603</v>
      </c>
      <c r="I32" s="119"/>
    </row>
    <row r="33" spans="1:11" s="120" customFormat="1" ht="18" customHeight="1">
      <c r="A33" s="96">
        <v>24</v>
      </c>
      <c r="B33" s="97"/>
      <c r="C33" s="105" t="s">
        <v>128</v>
      </c>
      <c r="D33" s="105"/>
      <c r="E33" s="96" t="s">
        <v>37</v>
      </c>
      <c r="F33" s="104">
        <v>1</v>
      </c>
      <c r="G33" s="104">
        <v>5735.9374975585342</v>
      </c>
      <c r="H33" s="99">
        <f t="shared" si="0"/>
        <v>5735.9374975585342</v>
      </c>
      <c r="I33" s="148"/>
      <c r="J33" s="149"/>
      <c r="K33" s="149"/>
    </row>
    <row r="34" spans="1:11" s="120" customFormat="1" ht="18.600000000000001" customHeight="1">
      <c r="A34" s="96">
        <v>25</v>
      </c>
      <c r="B34" s="97"/>
      <c r="C34" s="105" t="s">
        <v>74</v>
      </c>
      <c r="D34" s="105"/>
      <c r="E34" s="96" t="s">
        <v>37</v>
      </c>
      <c r="F34" s="98">
        <v>1</v>
      </c>
      <c r="G34" s="104">
        <v>12619.062494628775</v>
      </c>
      <c r="H34" s="99">
        <f t="shared" si="0"/>
        <v>12619.062494628775</v>
      </c>
      <c r="I34" s="119"/>
    </row>
    <row r="35" spans="1:11" s="120" customFormat="1" ht="18.600000000000001" customHeight="1">
      <c r="A35" s="96">
        <v>26</v>
      </c>
      <c r="B35" s="97"/>
      <c r="C35" s="105" t="s">
        <v>75</v>
      </c>
      <c r="D35" s="105"/>
      <c r="E35" s="96" t="s">
        <v>37</v>
      </c>
      <c r="F35" s="98">
        <v>1</v>
      </c>
      <c r="G35" s="104">
        <v>2294.3749990234137</v>
      </c>
      <c r="H35" s="99">
        <f t="shared" si="0"/>
        <v>2294.3749990234137</v>
      </c>
      <c r="I35" s="119"/>
    </row>
    <row r="36" spans="1:11" s="25" customFormat="1" ht="28.8" customHeight="1">
      <c r="A36" s="48"/>
      <c r="B36" s="46"/>
      <c r="C36" s="84" t="str">
        <f>C9</f>
        <v>Strukturovaná kabeláž - SK</v>
      </c>
      <c r="D36" s="61"/>
      <c r="E36" s="48"/>
      <c r="F36" s="62"/>
      <c r="G36" s="63"/>
      <c r="H36" s="64"/>
    </row>
    <row r="37" spans="1:11" s="25" customFormat="1" ht="14.4" customHeight="1">
      <c r="A37" s="48"/>
      <c r="B37" s="46"/>
      <c r="C37" s="84"/>
      <c r="D37" s="61"/>
      <c r="E37" s="48"/>
      <c r="F37" s="62"/>
      <c r="G37" s="63"/>
      <c r="H37" s="64"/>
    </row>
    <row r="38" spans="1:11" s="25" customFormat="1" ht="16.2" customHeight="1">
      <c r="A38" s="48"/>
      <c r="B38" s="46"/>
      <c r="C38" s="150"/>
      <c r="D38" s="61"/>
      <c r="E38" s="48"/>
      <c r="F38" s="62"/>
      <c r="G38" s="63"/>
      <c r="H38" s="64"/>
    </row>
    <row r="39" spans="1:11" ht="11.4" customHeight="1">
      <c r="A39" s="71"/>
      <c r="B39" s="83"/>
      <c r="C39" s="70"/>
      <c r="D39" s="70"/>
      <c r="E39" s="71"/>
      <c r="F39" s="86"/>
      <c r="G39" s="86"/>
      <c r="H39" s="101"/>
    </row>
    <row r="40" spans="1:11" s="25" customFormat="1" ht="14.25" customHeight="1">
      <c r="A40" t="s">
        <v>47</v>
      </c>
      <c r="B40"/>
      <c r="C40" s="65" t="s">
        <v>48</v>
      </c>
      <c r="D40" s="85"/>
      <c r="E40" s="71"/>
      <c r="F40" s="86"/>
      <c r="G40" s="87"/>
      <c r="H40" s="88"/>
      <c r="I40" s="72"/>
    </row>
    <row r="41" spans="1:11" s="25" customFormat="1" ht="14.25" customHeight="1">
      <c r="A41"/>
      <c r="B41" s="65"/>
      <c r="C41" s="65" t="s">
        <v>49</v>
      </c>
      <c r="D41" s="85"/>
      <c r="E41" s="71"/>
      <c r="F41" s="86"/>
      <c r="G41" s="87"/>
      <c r="H41" s="88"/>
      <c r="I41" s="72"/>
    </row>
    <row r="42" spans="1:11" s="25" customFormat="1" ht="14.25" customHeight="1">
      <c r="A42"/>
      <c r="B42" s="65"/>
      <c r="C42" s="65" t="s">
        <v>50</v>
      </c>
      <c r="D42" s="85"/>
      <c r="E42" s="71"/>
      <c r="F42" s="86"/>
      <c r="G42" s="87"/>
      <c r="H42" s="88"/>
      <c r="I42" s="72"/>
    </row>
    <row r="43" spans="1:11" s="25" customFormat="1" ht="14.25" customHeight="1">
      <c r="A43"/>
      <c r="B43" s="65"/>
      <c r="C43" s="65" t="s">
        <v>55</v>
      </c>
      <c r="D43" s="85"/>
      <c r="E43" s="71"/>
      <c r="F43" s="86"/>
      <c r="G43" s="87"/>
      <c r="H43" s="88"/>
      <c r="I43" s="72"/>
    </row>
    <row r="44" spans="1:11" ht="16.2" customHeight="1">
      <c r="A44" t="s">
        <v>29</v>
      </c>
      <c r="C44" s="215"/>
      <c r="D44" s="215"/>
      <c r="E44" s="215"/>
      <c r="F44" s="215"/>
      <c r="G44" s="215"/>
      <c r="H44" s="215"/>
      <c r="I44" s="215"/>
    </row>
    <row r="45" spans="1:11" ht="39" customHeight="1">
      <c r="C45" s="216" t="s">
        <v>256</v>
      </c>
      <c r="D45" s="217"/>
      <c r="E45" s="113"/>
      <c r="F45" s="113"/>
      <c r="G45" s="113"/>
      <c r="H45" s="113"/>
      <c r="I45" s="113"/>
    </row>
    <row r="46" spans="1:11">
      <c r="C46" t="s">
        <v>54</v>
      </c>
    </row>
    <row r="47" spans="1:11">
      <c r="C47" t="s">
        <v>30</v>
      </c>
    </row>
    <row r="48" spans="1:11">
      <c r="C48" t="s">
        <v>31</v>
      </c>
    </row>
    <row r="49" spans="3:3">
      <c r="C49" t="s">
        <v>32</v>
      </c>
    </row>
    <row r="50" spans="3:3">
      <c r="C50" t="s">
        <v>33</v>
      </c>
    </row>
  </sheetData>
  <mergeCells count="5">
    <mergeCell ref="C2:D2"/>
    <mergeCell ref="C3:D3"/>
    <mergeCell ref="C44:I44"/>
    <mergeCell ref="C1:D1"/>
    <mergeCell ref="C45:D45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workbookViewId="0">
      <selection activeCell="H11" sqref="H11:H17"/>
    </sheetView>
  </sheetViews>
  <sheetFormatPr defaultRowHeight="13.2"/>
  <cols>
    <col min="3" max="3" width="31.5546875" customWidth="1"/>
    <col min="4" max="4" width="58.77734375" customWidth="1"/>
    <col min="7" max="7" width="9.109375" bestFit="1" customWidth="1"/>
    <col min="8" max="8" width="16" customWidth="1"/>
    <col min="9" max="9" width="17.21875" customWidth="1"/>
  </cols>
  <sheetData>
    <row r="1" spans="1:9" ht="18" customHeight="1">
      <c r="A1" s="47" t="s">
        <v>4</v>
      </c>
      <c r="B1" s="47"/>
      <c r="C1" s="214" t="s">
        <v>150</v>
      </c>
      <c r="D1" s="214"/>
      <c r="E1" s="48"/>
      <c r="F1" s="47"/>
      <c r="G1" s="49" t="s">
        <v>11</v>
      </c>
      <c r="H1" s="25"/>
      <c r="I1" s="67">
        <v>45469</v>
      </c>
    </row>
    <row r="2" spans="1:9" ht="13.8">
      <c r="A2" s="47" t="s">
        <v>16</v>
      </c>
      <c r="B2" s="47"/>
      <c r="C2" s="214" t="s">
        <v>81</v>
      </c>
      <c r="D2" s="214"/>
      <c r="E2" s="48"/>
      <c r="F2" s="47"/>
      <c r="G2" s="49" t="s">
        <v>0</v>
      </c>
      <c r="H2" s="25"/>
      <c r="I2" s="68" t="s">
        <v>58</v>
      </c>
    </row>
    <row r="3" spans="1:9" ht="13.8">
      <c r="A3" s="47" t="s">
        <v>10</v>
      </c>
      <c r="B3" s="47"/>
      <c r="C3" s="214" t="s">
        <v>148</v>
      </c>
      <c r="D3" s="214"/>
      <c r="E3" s="48"/>
      <c r="F3" s="50"/>
      <c r="G3" s="27" t="s">
        <v>23</v>
      </c>
      <c r="H3" s="26"/>
      <c r="I3" s="69" t="s">
        <v>35</v>
      </c>
    </row>
    <row r="4" spans="1:9" ht="13.8" thickBot="1">
      <c r="A4" s="47"/>
      <c r="B4" s="47"/>
      <c r="C4" s="51"/>
      <c r="D4" s="51"/>
      <c r="E4" s="48"/>
      <c r="F4" s="50"/>
      <c r="G4" s="25"/>
      <c r="H4" s="25"/>
      <c r="I4" s="52"/>
    </row>
    <row r="5" spans="1:9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</row>
    <row r="6" spans="1:9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</row>
    <row r="7" spans="1:9" ht="13.8" thickBot="1">
      <c r="A7" s="54">
        <v>0</v>
      </c>
      <c r="B7" s="54">
        <v>1</v>
      </c>
      <c r="C7" s="55">
        <v>2</v>
      </c>
      <c r="D7" s="55">
        <v>3</v>
      </c>
      <c r="E7" s="54">
        <v>4</v>
      </c>
      <c r="F7" s="56">
        <v>5</v>
      </c>
      <c r="G7" s="15">
        <v>6</v>
      </c>
      <c r="H7" s="15">
        <v>7</v>
      </c>
      <c r="I7" s="57">
        <v>8</v>
      </c>
    </row>
    <row r="8" spans="1:9">
      <c r="A8" s="58"/>
      <c r="B8" s="58"/>
      <c r="C8" s="59"/>
      <c r="D8" s="59"/>
      <c r="E8" s="58"/>
      <c r="F8" s="60"/>
      <c r="G8" s="19"/>
      <c r="H8" s="19"/>
      <c r="I8" s="19"/>
    </row>
    <row r="9" spans="1:9" ht="25.8" customHeight="1">
      <c r="A9" s="74"/>
      <c r="B9" s="74"/>
      <c r="C9" s="76" t="s">
        <v>82</v>
      </c>
      <c r="D9" s="76"/>
      <c r="E9" s="77"/>
      <c r="F9" s="78"/>
      <c r="G9" s="79"/>
      <c r="H9" s="80">
        <f>SUM(H11:H17)</f>
        <v>34080.646235493783</v>
      </c>
      <c r="I9" s="75"/>
    </row>
    <row r="10" spans="1:9" ht="25.8" customHeight="1">
      <c r="B10" s="81"/>
      <c r="C10" s="82" t="s">
        <v>83</v>
      </c>
      <c r="D10" s="82"/>
      <c r="E10" s="71"/>
      <c r="F10" s="73"/>
      <c r="G10" s="72"/>
      <c r="H10" s="72"/>
      <c r="I10" s="72"/>
    </row>
    <row r="11" spans="1:9" ht="26.4" customHeight="1">
      <c r="A11" s="96">
        <v>1</v>
      </c>
      <c r="B11" s="114"/>
      <c r="C11" s="105" t="s">
        <v>258</v>
      </c>
      <c r="D11" s="115"/>
      <c r="E11" s="96" t="s">
        <v>28</v>
      </c>
      <c r="F11" s="103">
        <v>27</v>
      </c>
      <c r="G11" s="104">
        <v>527.70624977538512</v>
      </c>
      <c r="H11" s="90">
        <f>F11*G11</f>
        <v>14248.068743935399</v>
      </c>
      <c r="I11" s="116"/>
    </row>
    <row r="12" spans="1:9" ht="28.8" customHeight="1">
      <c r="A12" s="96">
        <v>2</v>
      </c>
      <c r="B12" s="117"/>
      <c r="C12" s="105" t="s">
        <v>84</v>
      </c>
      <c r="D12" s="118"/>
      <c r="E12" s="96" t="s">
        <v>28</v>
      </c>
      <c r="F12" s="98">
        <v>27</v>
      </c>
      <c r="G12" s="104">
        <v>142.25124993945164</v>
      </c>
      <c r="H12" s="90">
        <f t="shared" ref="H12:H17" si="0">F12*G12</f>
        <v>3840.7837483651942</v>
      </c>
      <c r="I12" s="116"/>
    </row>
    <row r="13" spans="1:9" ht="15.6" customHeight="1">
      <c r="A13" s="96">
        <v>3</v>
      </c>
      <c r="B13" s="117"/>
      <c r="C13" s="105" t="s">
        <v>85</v>
      </c>
      <c r="D13" s="118"/>
      <c r="E13" s="96" t="s">
        <v>37</v>
      </c>
      <c r="F13" s="98">
        <v>27</v>
      </c>
      <c r="G13" s="104">
        <v>137.6624999414048</v>
      </c>
      <c r="H13" s="90">
        <f t="shared" si="0"/>
        <v>3716.8874984179297</v>
      </c>
      <c r="I13" s="116"/>
    </row>
    <row r="14" spans="1:9">
      <c r="A14" s="107">
        <v>4</v>
      </c>
      <c r="B14" s="108"/>
      <c r="C14" s="105" t="s">
        <v>86</v>
      </c>
      <c r="D14" s="89"/>
      <c r="E14" s="107" t="s">
        <v>37</v>
      </c>
      <c r="F14" s="111">
        <v>1</v>
      </c>
      <c r="G14" s="109">
        <v>5735.9374975585342</v>
      </c>
      <c r="H14" s="90">
        <f t="shared" si="0"/>
        <v>5735.9374975585342</v>
      </c>
      <c r="I14" s="110"/>
    </row>
    <row r="15" spans="1:9" ht="18" customHeight="1">
      <c r="A15" s="96">
        <v>5</v>
      </c>
      <c r="B15" s="97"/>
      <c r="C15" s="105" t="s">
        <v>73</v>
      </c>
      <c r="D15" s="89"/>
      <c r="E15" s="107" t="s">
        <v>37</v>
      </c>
      <c r="F15" s="111">
        <v>1</v>
      </c>
      <c r="G15" s="109">
        <v>1376.6249994140483</v>
      </c>
      <c r="H15" s="90">
        <f t="shared" si="0"/>
        <v>1376.6249994140483</v>
      </c>
      <c r="I15" s="112"/>
    </row>
    <row r="16" spans="1:9" ht="18" customHeight="1">
      <c r="A16" s="96">
        <v>6</v>
      </c>
      <c r="B16" s="97"/>
      <c r="C16" s="105" t="s">
        <v>74</v>
      </c>
      <c r="D16" s="89"/>
      <c r="E16" s="107" t="s">
        <v>37</v>
      </c>
      <c r="F16" s="111">
        <v>1</v>
      </c>
      <c r="G16" s="109">
        <v>4015.156248290974</v>
      </c>
      <c r="H16" s="90">
        <f t="shared" si="0"/>
        <v>4015.156248290974</v>
      </c>
      <c r="I16" s="112"/>
    </row>
    <row r="17" spans="1:9" ht="18" customHeight="1">
      <c r="A17" s="96">
        <v>7</v>
      </c>
      <c r="B17" s="97"/>
      <c r="C17" s="105" t="s">
        <v>75</v>
      </c>
      <c r="D17" s="89"/>
      <c r="E17" s="107" t="s">
        <v>37</v>
      </c>
      <c r="F17" s="111">
        <v>1</v>
      </c>
      <c r="G17" s="109">
        <v>1147.1874995117068</v>
      </c>
      <c r="H17" s="90">
        <f t="shared" si="0"/>
        <v>1147.1874995117068</v>
      </c>
      <c r="I17" s="112"/>
    </row>
    <row r="18" spans="1:9" ht="28.2" customHeight="1">
      <c r="A18" s="71"/>
      <c r="B18" s="83"/>
      <c r="C18" s="84" t="str">
        <f>C10</f>
        <v>Zařízení autonomní detekce a signalizace požáru</v>
      </c>
      <c r="D18" s="85"/>
      <c r="E18" s="71"/>
      <c r="F18" s="86"/>
      <c r="G18" s="87"/>
      <c r="H18" s="88"/>
      <c r="I18" s="72"/>
    </row>
    <row r="19" spans="1:9">
      <c r="A19" s="71"/>
      <c r="B19" s="83"/>
      <c r="C19" s="85"/>
      <c r="D19" s="85"/>
      <c r="E19" s="71"/>
      <c r="F19" s="86"/>
      <c r="G19" s="87"/>
      <c r="H19" s="88"/>
      <c r="I19" s="72"/>
    </row>
    <row r="20" spans="1:9">
      <c r="A20" t="s">
        <v>47</v>
      </c>
      <c r="C20" s="65" t="s">
        <v>48</v>
      </c>
      <c r="D20" s="85"/>
      <c r="E20" s="71"/>
      <c r="F20" s="86"/>
      <c r="G20" s="87"/>
      <c r="H20" s="88"/>
      <c r="I20" s="72"/>
    </row>
    <row r="21" spans="1:9">
      <c r="B21" s="65"/>
      <c r="C21" s="65" t="s">
        <v>49</v>
      </c>
      <c r="D21" s="85"/>
      <c r="E21" s="71"/>
      <c r="F21" s="86"/>
      <c r="G21" s="87"/>
      <c r="H21" s="88"/>
      <c r="I21" s="72"/>
    </row>
    <row r="22" spans="1:9">
      <c r="B22" s="65"/>
      <c r="C22" s="65" t="s">
        <v>50</v>
      </c>
      <c r="D22" s="85"/>
      <c r="E22" s="71"/>
      <c r="F22" s="86"/>
      <c r="G22" s="87"/>
      <c r="H22" s="88"/>
      <c r="I22" s="72"/>
    </row>
    <row r="23" spans="1:9">
      <c r="B23" s="65"/>
      <c r="C23" s="65" t="s">
        <v>51</v>
      </c>
      <c r="D23" s="85"/>
      <c r="E23" s="71"/>
      <c r="F23" s="86"/>
      <c r="G23" s="87"/>
      <c r="H23" s="88"/>
      <c r="I23" s="72"/>
    </row>
    <row r="24" spans="1:9">
      <c r="B24" s="65"/>
      <c r="C24" s="65" t="s">
        <v>52</v>
      </c>
      <c r="D24" s="85"/>
      <c r="E24" s="71"/>
      <c r="F24" s="86"/>
      <c r="G24" s="87"/>
      <c r="H24" s="88"/>
      <c r="I24" s="72"/>
    </row>
    <row r="25" spans="1:9">
      <c r="A25" s="71"/>
      <c r="B25" s="83"/>
      <c r="C25" s="85"/>
      <c r="D25" s="85"/>
      <c r="E25" s="71"/>
      <c r="F25" s="86"/>
      <c r="G25" s="87"/>
      <c r="H25" s="88"/>
      <c r="I25" s="72"/>
    </row>
    <row r="26" spans="1:9">
      <c r="A26" t="s">
        <v>29</v>
      </c>
      <c r="C26" s="106"/>
      <c r="G26" s="72"/>
      <c r="H26" s="72"/>
      <c r="I26" s="72"/>
    </row>
    <row r="27" spans="1:9">
      <c r="C27" t="s">
        <v>30</v>
      </c>
      <c r="G27" s="72"/>
      <c r="H27" s="72"/>
      <c r="I27" s="72"/>
    </row>
    <row r="28" spans="1:9">
      <c r="C28" t="s">
        <v>31</v>
      </c>
      <c r="G28" s="72"/>
      <c r="H28" s="72"/>
      <c r="I28" s="72"/>
    </row>
    <row r="29" spans="1:9">
      <c r="C29" t="s">
        <v>32</v>
      </c>
      <c r="G29" s="72"/>
      <c r="H29" s="72"/>
      <c r="I29" s="72"/>
    </row>
    <row r="30" spans="1:9">
      <c r="C30" t="s">
        <v>33</v>
      </c>
      <c r="G30" s="72"/>
      <c r="H30" s="72"/>
      <c r="I30" s="72"/>
    </row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9"/>
  <sheetViews>
    <sheetView topLeftCell="A12" workbookViewId="0">
      <selection activeCell="H11" sqref="H11:H36"/>
    </sheetView>
  </sheetViews>
  <sheetFormatPr defaultRowHeight="13.2"/>
  <cols>
    <col min="1" max="1" width="7" customWidth="1"/>
    <col min="2" max="2" width="4.44140625" customWidth="1"/>
    <col min="3" max="3" width="69.109375" customWidth="1"/>
    <col min="4" max="4" width="35.5546875" customWidth="1"/>
    <col min="8" max="8" width="15.5546875" customWidth="1"/>
    <col min="9" max="9" width="32.21875" customWidth="1"/>
  </cols>
  <sheetData>
    <row r="1" spans="1:9" s="25" customFormat="1" ht="15.6" customHeight="1">
      <c r="A1" s="47" t="s">
        <v>4</v>
      </c>
      <c r="B1" s="47"/>
      <c r="C1" s="214" t="s">
        <v>150</v>
      </c>
      <c r="D1" s="214"/>
      <c r="E1" s="48"/>
      <c r="F1" s="47"/>
      <c r="G1" s="49" t="s">
        <v>11</v>
      </c>
      <c r="I1" s="67">
        <v>45469</v>
      </c>
    </row>
    <row r="2" spans="1:9" s="25" customFormat="1" ht="15" customHeight="1">
      <c r="A2" s="47" t="s">
        <v>16</v>
      </c>
      <c r="B2" s="47"/>
      <c r="C2" s="214" t="s">
        <v>88</v>
      </c>
      <c r="D2" s="214"/>
      <c r="E2" s="48"/>
      <c r="F2" s="47"/>
      <c r="G2" s="49" t="s">
        <v>0</v>
      </c>
      <c r="I2" s="68" t="s">
        <v>58</v>
      </c>
    </row>
    <row r="3" spans="1:9" s="25" customFormat="1" ht="15.6" customHeight="1">
      <c r="A3" s="47" t="s">
        <v>10</v>
      </c>
      <c r="B3" s="47"/>
      <c r="C3" s="214" t="s">
        <v>148</v>
      </c>
      <c r="D3" s="214"/>
      <c r="E3" s="48"/>
      <c r="F3" s="50"/>
      <c r="G3" s="27" t="s">
        <v>23</v>
      </c>
      <c r="H3" s="26"/>
      <c r="I3" s="69" t="s">
        <v>35</v>
      </c>
    </row>
    <row r="4" spans="1:9" ht="13.8" thickBot="1">
      <c r="A4" s="47"/>
      <c r="B4" s="47"/>
      <c r="C4" s="51"/>
      <c r="D4" s="51"/>
      <c r="E4" s="48"/>
      <c r="F4" s="50"/>
      <c r="G4" s="25"/>
      <c r="H4" s="25"/>
      <c r="I4" s="52"/>
    </row>
    <row r="5" spans="1:9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</row>
    <row r="6" spans="1:9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</row>
    <row r="7" spans="1:9" ht="13.8" thickBot="1">
      <c r="A7" s="54">
        <v>0</v>
      </c>
      <c r="B7" s="54">
        <v>1</v>
      </c>
      <c r="C7" s="55">
        <v>2</v>
      </c>
      <c r="D7" s="55">
        <v>3</v>
      </c>
      <c r="E7" s="54">
        <v>4</v>
      </c>
      <c r="F7" s="56">
        <v>5</v>
      </c>
      <c r="G7" s="15">
        <v>6</v>
      </c>
      <c r="H7" s="15">
        <v>7</v>
      </c>
      <c r="I7" s="57">
        <v>8</v>
      </c>
    </row>
    <row r="8" spans="1:9">
      <c r="A8" s="58"/>
      <c r="B8" s="58"/>
      <c r="C8" s="59"/>
      <c r="D8" s="59"/>
      <c r="E8" s="58"/>
      <c r="F8" s="60"/>
      <c r="G8" s="19"/>
      <c r="H8" s="19"/>
      <c r="I8" s="19"/>
    </row>
    <row r="9" spans="1:9" ht="19.2" customHeight="1">
      <c r="A9" s="74"/>
      <c r="B9" s="74"/>
      <c r="C9" s="76" t="s">
        <v>89</v>
      </c>
      <c r="D9" s="76"/>
      <c r="E9" s="77"/>
      <c r="F9" s="78"/>
      <c r="G9" s="79"/>
      <c r="H9" s="80">
        <f>SUM(H11:H36)</f>
        <v>506558.99540938641</v>
      </c>
      <c r="I9" s="75"/>
    </row>
    <row r="10" spans="1:9" ht="16.2" customHeight="1">
      <c r="B10" s="81"/>
      <c r="C10" s="82" t="s">
        <v>90</v>
      </c>
      <c r="D10" s="82"/>
      <c r="E10" s="71"/>
      <c r="F10" s="73"/>
      <c r="G10" s="72"/>
      <c r="H10" s="72"/>
      <c r="I10" s="72"/>
    </row>
    <row r="11" spans="1:9" ht="39.6" customHeight="1">
      <c r="A11" s="96">
        <v>1</v>
      </c>
      <c r="B11" s="121"/>
      <c r="C11" s="105" t="s">
        <v>259</v>
      </c>
      <c r="D11" s="122" t="s">
        <v>91</v>
      </c>
      <c r="E11" s="96" t="s">
        <v>28</v>
      </c>
      <c r="F11" s="103">
        <v>2</v>
      </c>
      <c r="G11" s="123">
        <v>26500.031238720429</v>
      </c>
      <c r="H11" s="90">
        <f>F11*G11</f>
        <v>53000.062477440857</v>
      </c>
      <c r="I11" s="112"/>
    </row>
    <row r="12" spans="1:9" ht="18" customHeight="1">
      <c r="A12" s="96">
        <v>2</v>
      </c>
      <c r="B12" s="121"/>
      <c r="C12" s="105" t="s">
        <v>260</v>
      </c>
      <c r="D12" s="122" t="s">
        <v>139</v>
      </c>
      <c r="E12" s="96" t="s">
        <v>28</v>
      </c>
      <c r="F12" s="103">
        <v>2</v>
      </c>
      <c r="G12" s="123">
        <v>16060.624993163896</v>
      </c>
      <c r="H12" s="90">
        <f t="shared" ref="H12:H36" si="0">F12*G12</f>
        <v>32121.249986327792</v>
      </c>
      <c r="I12" s="112"/>
    </row>
    <row r="13" spans="1:9" ht="18" customHeight="1">
      <c r="A13" s="96">
        <v>3</v>
      </c>
      <c r="B13" s="121"/>
      <c r="C13" s="105" t="s">
        <v>261</v>
      </c>
      <c r="D13" s="122" t="s">
        <v>140</v>
      </c>
      <c r="E13" s="96" t="s">
        <v>28</v>
      </c>
      <c r="F13" s="103">
        <v>4</v>
      </c>
      <c r="G13" s="123">
        <v>2925.3281237548522</v>
      </c>
      <c r="H13" s="90">
        <f t="shared" si="0"/>
        <v>11701.312495019409</v>
      </c>
      <c r="I13" s="112"/>
    </row>
    <row r="14" spans="1:9" ht="27" customHeight="1">
      <c r="A14" s="96">
        <v>4</v>
      </c>
      <c r="B14" s="121"/>
      <c r="C14" s="105" t="s">
        <v>263</v>
      </c>
      <c r="D14" s="122" t="s">
        <v>92</v>
      </c>
      <c r="E14" s="96" t="s">
        <v>28</v>
      </c>
      <c r="F14" s="103">
        <v>4</v>
      </c>
      <c r="G14" s="123">
        <v>2433.1846864643303</v>
      </c>
      <c r="H14" s="90">
        <f t="shared" si="0"/>
        <v>9732.7387458573212</v>
      </c>
      <c r="I14" s="112"/>
    </row>
    <row r="15" spans="1:9" ht="27" customHeight="1">
      <c r="A15" s="96">
        <v>5</v>
      </c>
      <c r="B15" s="121"/>
      <c r="C15" s="105" t="s">
        <v>262</v>
      </c>
      <c r="D15" s="122" t="s">
        <v>93</v>
      </c>
      <c r="E15" s="96" t="s">
        <v>28</v>
      </c>
      <c r="F15" s="103">
        <v>4</v>
      </c>
      <c r="G15" s="123">
        <v>1089.8281245361215</v>
      </c>
      <c r="H15" s="90">
        <f t="shared" si="0"/>
        <v>4359.3124981444862</v>
      </c>
      <c r="I15" s="112"/>
    </row>
    <row r="16" spans="1:9" ht="37.799999999999997" customHeight="1">
      <c r="A16" s="96">
        <v>6</v>
      </c>
      <c r="B16" s="121"/>
      <c r="C16" s="105" t="s">
        <v>142</v>
      </c>
      <c r="D16" s="122" t="s">
        <v>141</v>
      </c>
      <c r="E16" s="96" t="s">
        <v>28</v>
      </c>
      <c r="F16" s="103">
        <v>1</v>
      </c>
      <c r="G16" s="123">
        <v>2156.7124990820089</v>
      </c>
      <c r="H16" s="90">
        <f t="shared" si="0"/>
        <v>2156.7124990820089</v>
      </c>
      <c r="I16" s="112"/>
    </row>
    <row r="17" spans="1:9" ht="25.8" customHeight="1">
      <c r="A17" s="96">
        <v>7</v>
      </c>
      <c r="B17" s="121"/>
      <c r="C17" s="105" t="s">
        <v>143</v>
      </c>
      <c r="D17" s="122" t="s">
        <v>94</v>
      </c>
      <c r="E17" s="96" t="s">
        <v>28</v>
      </c>
      <c r="F17" s="103">
        <v>0</v>
      </c>
      <c r="G17" s="123">
        <v>0</v>
      </c>
      <c r="H17" s="90">
        <f t="shared" si="0"/>
        <v>0</v>
      </c>
      <c r="I17" s="112"/>
    </row>
    <row r="18" spans="1:9" ht="20.399999999999999" customHeight="1">
      <c r="A18" s="96">
        <v>8</v>
      </c>
      <c r="B18" s="121"/>
      <c r="C18" s="105" t="s">
        <v>144</v>
      </c>
      <c r="D18" s="122" t="s">
        <v>94</v>
      </c>
      <c r="E18" s="96" t="s">
        <v>28</v>
      </c>
      <c r="F18" s="103">
        <v>0</v>
      </c>
      <c r="G18" s="123">
        <v>0</v>
      </c>
      <c r="H18" s="90">
        <f t="shared" si="0"/>
        <v>0</v>
      </c>
      <c r="I18" s="112"/>
    </row>
    <row r="19" spans="1:9" ht="20.399999999999999" customHeight="1">
      <c r="A19" s="96">
        <v>9</v>
      </c>
      <c r="B19" s="121"/>
      <c r="C19" s="105" t="s">
        <v>145</v>
      </c>
      <c r="D19" s="122" t="s">
        <v>94</v>
      </c>
      <c r="E19" s="96" t="s">
        <v>28</v>
      </c>
      <c r="F19" s="103">
        <v>0</v>
      </c>
      <c r="G19" s="123">
        <v>0</v>
      </c>
      <c r="H19" s="90">
        <f t="shared" si="0"/>
        <v>0</v>
      </c>
      <c r="I19" s="112"/>
    </row>
    <row r="20" spans="1:9" ht="25.8" customHeight="1">
      <c r="A20" s="96">
        <v>10</v>
      </c>
      <c r="B20" s="121"/>
      <c r="C20" s="105" t="s">
        <v>264</v>
      </c>
      <c r="D20" s="122" t="s">
        <v>146</v>
      </c>
      <c r="E20" s="96" t="s">
        <v>28</v>
      </c>
      <c r="F20" s="103">
        <v>21</v>
      </c>
      <c r="G20" s="123">
        <v>12504.343744677604</v>
      </c>
      <c r="H20" s="90">
        <f t="shared" si="0"/>
        <v>262591.21863822971</v>
      </c>
      <c r="I20" s="112"/>
    </row>
    <row r="21" spans="1:9" ht="25.8" customHeight="1">
      <c r="A21" s="96">
        <v>11</v>
      </c>
      <c r="B21" s="121"/>
      <c r="C21" s="105" t="s">
        <v>265</v>
      </c>
      <c r="D21" s="122"/>
      <c r="E21" s="96" t="s">
        <v>28</v>
      </c>
      <c r="F21" s="103">
        <v>21</v>
      </c>
      <c r="G21" s="123">
        <v>390.04374983398031</v>
      </c>
      <c r="H21" s="90">
        <f t="shared" si="0"/>
        <v>8190.9187465135865</v>
      </c>
      <c r="I21" s="112"/>
    </row>
    <row r="22" spans="1:9" s="120" customFormat="1" ht="18" customHeight="1">
      <c r="A22" s="96">
        <v>12</v>
      </c>
      <c r="B22" s="97"/>
      <c r="C22" s="105" t="s">
        <v>157</v>
      </c>
      <c r="D22" s="105" t="s">
        <v>158</v>
      </c>
      <c r="E22" s="96" t="s">
        <v>28</v>
      </c>
      <c r="F22" s="98">
        <v>21</v>
      </c>
      <c r="G22" s="104">
        <v>424.45937481933152</v>
      </c>
      <c r="H22" s="90">
        <f t="shared" si="0"/>
        <v>8913.6468712059614</v>
      </c>
      <c r="I22" s="119"/>
    </row>
    <row r="23" spans="1:9" ht="25.2" customHeight="1">
      <c r="A23" s="96">
        <v>13</v>
      </c>
      <c r="B23" s="121"/>
      <c r="C23" s="105" t="s">
        <v>159</v>
      </c>
      <c r="D23" s="122" t="s">
        <v>95</v>
      </c>
      <c r="E23" s="96" t="s">
        <v>28</v>
      </c>
      <c r="F23" s="103">
        <v>1</v>
      </c>
      <c r="G23" s="123">
        <v>18928.593741943161</v>
      </c>
      <c r="H23" s="90">
        <f t="shared" si="0"/>
        <v>18928.593741943161</v>
      </c>
      <c r="I23" s="112"/>
    </row>
    <row r="24" spans="1:9" ht="17.399999999999999" customHeight="1">
      <c r="A24" s="96">
        <v>14</v>
      </c>
      <c r="B24" s="97"/>
      <c r="C24" s="105" t="s">
        <v>69</v>
      </c>
      <c r="D24" s="89"/>
      <c r="E24" s="96" t="s">
        <v>34</v>
      </c>
      <c r="F24" s="98">
        <v>1650</v>
      </c>
      <c r="G24" s="98">
        <v>30.974062486816084</v>
      </c>
      <c r="H24" s="90">
        <f t="shared" si="0"/>
        <v>51107.203103246538</v>
      </c>
      <c r="I24" s="100"/>
    </row>
    <row r="25" spans="1:9" ht="18" customHeight="1">
      <c r="A25" s="96">
        <v>15</v>
      </c>
      <c r="B25" s="97"/>
      <c r="C25" s="66" t="s">
        <v>281</v>
      </c>
      <c r="D25" s="66"/>
      <c r="E25" s="96" t="s">
        <v>34</v>
      </c>
      <c r="F25" s="98">
        <v>246</v>
      </c>
      <c r="G25" s="98">
        <v>19.502187491699015</v>
      </c>
      <c r="H25" s="90">
        <f t="shared" si="0"/>
        <v>4797.538122957958</v>
      </c>
      <c r="I25" s="100"/>
    </row>
    <row r="26" spans="1:9" s="120" customFormat="1" ht="25.2" customHeight="1">
      <c r="A26" s="96">
        <v>16</v>
      </c>
      <c r="B26" s="97"/>
      <c r="C26" s="66" t="s">
        <v>257</v>
      </c>
      <c r="D26" s="66"/>
      <c r="E26" s="96" t="s">
        <v>28</v>
      </c>
      <c r="F26" s="98">
        <v>290</v>
      </c>
      <c r="G26" s="98">
        <v>18.354999992187309</v>
      </c>
      <c r="H26" s="90">
        <f t="shared" si="0"/>
        <v>5322.9499977343194</v>
      </c>
      <c r="I26" s="119"/>
    </row>
    <row r="27" spans="1:9" ht="19.2" customHeight="1">
      <c r="A27" s="96">
        <v>17</v>
      </c>
      <c r="B27" s="97"/>
      <c r="C27" s="89" t="s">
        <v>96</v>
      </c>
      <c r="D27" s="89"/>
      <c r="E27" s="96" t="s">
        <v>37</v>
      </c>
      <c r="F27" s="98">
        <v>1</v>
      </c>
      <c r="G27" s="104">
        <v>1720.7812492675603</v>
      </c>
      <c r="H27" s="90">
        <f t="shared" si="0"/>
        <v>1720.7812492675603</v>
      </c>
      <c r="I27" s="112"/>
    </row>
    <row r="28" spans="1:9" ht="19.2" customHeight="1">
      <c r="A28" s="96">
        <v>18</v>
      </c>
      <c r="B28" s="97"/>
      <c r="C28" s="89" t="s">
        <v>36</v>
      </c>
      <c r="D28" s="89"/>
      <c r="E28" s="96" t="s">
        <v>37</v>
      </c>
      <c r="F28" s="98">
        <v>1</v>
      </c>
      <c r="G28" s="104">
        <v>3441.5624985351205</v>
      </c>
      <c r="H28" s="90">
        <f t="shared" si="0"/>
        <v>3441.5624985351205</v>
      </c>
      <c r="I28" s="112"/>
    </row>
    <row r="29" spans="1:9" ht="17.399999999999999" customHeight="1">
      <c r="A29" s="96">
        <v>19</v>
      </c>
      <c r="B29" s="97"/>
      <c r="C29" s="89" t="s">
        <v>59</v>
      </c>
      <c r="D29" s="89"/>
      <c r="E29" s="96" t="s">
        <v>37</v>
      </c>
      <c r="F29" s="98">
        <v>1</v>
      </c>
      <c r="G29" s="104">
        <v>2867.9687487792671</v>
      </c>
      <c r="H29" s="90">
        <f t="shared" si="0"/>
        <v>2867.9687487792671</v>
      </c>
      <c r="I29" s="112"/>
    </row>
    <row r="30" spans="1:9" ht="16.8" customHeight="1">
      <c r="A30" s="96">
        <v>20</v>
      </c>
      <c r="B30" s="97"/>
      <c r="C30" s="89" t="s">
        <v>97</v>
      </c>
      <c r="D30" s="89"/>
      <c r="E30" s="124" t="s">
        <v>37</v>
      </c>
      <c r="F30" s="105">
        <v>1</v>
      </c>
      <c r="G30" s="104">
        <v>6768.40624711907</v>
      </c>
      <c r="H30" s="90">
        <f t="shared" si="0"/>
        <v>6768.40624711907</v>
      </c>
      <c r="I30" s="112"/>
    </row>
    <row r="31" spans="1:9" ht="16.8" customHeight="1">
      <c r="A31" s="96">
        <v>21</v>
      </c>
      <c r="B31" s="97"/>
      <c r="C31" s="105" t="s">
        <v>71</v>
      </c>
      <c r="D31" s="89"/>
      <c r="E31" s="96" t="s">
        <v>46</v>
      </c>
      <c r="F31" s="111">
        <v>40</v>
      </c>
      <c r="G31" s="109">
        <v>229.43749990234136</v>
      </c>
      <c r="H31" s="90">
        <f t="shared" si="0"/>
        <v>9177.4999960936548</v>
      </c>
      <c r="I31" s="112"/>
    </row>
    <row r="32" spans="1:9" ht="16.8" customHeight="1">
      <c r="A32" s="96">
        <v>22</v>
      </c>
      <c r="B32" s="97"/>
      <c r="C32" s="105" t="s">
        <v>72</v>
      </c>
      <c r="D32" s="89"/>
      <c r="E32" s="107" t="s">
        <v>37</v>
      </c>
      <c r="F32" s="111">
        <v>1</v>
      </c>
      <c r="G32" s="109">
        <v>481.81874979491687</v>
      </c>
      <c r="H32" s="90">
        <f t="shared" si="0"/>
        <v>481.81874979491687</v>
      </c>
      <c r="I32" s="112"/>
    </row>
    <row r="33" spans="1:11" ht="16.8" customHeight="1">
      <c r="A33" s="96">
        <v>23</v>
      </c>
      <c r="B33" s="97"/>
      <c r="C33" s="105" t="s">
        <v>73</v>
      </c>
      <c r="D33" s="89"/>
      <c r="E33" s="107" t="s">
        <v>37</v>
      </c>
      <c r="F33" s="111">
        <v>1</v>
      </c>
      <c r="G33" s="109">
        <v>1720.7812492675603</v>
      </c>
      <c r="H33" s="90">
        <f t="shared" si="0"/>
        <v>1720.7812492675603</v>
      </c>
      <c r="I33" s="112"/>
    </row>
    <row r="34" spans="1:11" s="120" customFormat="1" ht="18" customHeight="1">
      <c r="A34" s="96">
        <v>24</v>
      </c>
      <c r="B34" s="97"/>
      <c r="C34" s="105" t="s">
        <v>128</v>
      </c>
      <c r="D34" s="105"/>
      <c r="E34" s="96" t="s">
        <v>37</v>
      </c>
      <c r="F34" s="104">
        <v>1</v>
      </c>
      <c r="G34" s="104">
        <v>2294.3749990234137</v>
      </c>
      <c r="H34" s="90">
        <f t="shared" si="0"/>
        <v>2294.3749990234137</v>
      </c>
      <c r="I34" s="148"/>
      <c r="J34" s="149"/>
      <c r="K34" s="149"/>
    </row>
    <row r="35" spans="1:11" ht="16.8" customHeight="1">
      <c r="A35" s="96">
        <v>25</v>
      </c>
      <c r="B35" s="97"/>
      <c r="C35" s="105" t="s">
        <v>74</v>
      </c>
      <c r="D35" s="89"/>
      <c r="E35" s="107" t="s">
        <v>37</v>
      </c>
      <c r="F35" s="111">
        <v>1</v>
      </c>
      <c r="G35" s="109">
        <v>4588.7499980468274</v>
      </c>
      <c r="H35" s="90">
        <f t="shared" si="0"/>
        <v>4588.7499980468274</v>
      </c>
      <c r="I35" s="112"/>
    </row>
    <row r="36" spans="1:11" ht="16.8" customHeight="1">
      <c r="A36" s="96">
        <v>26</v>
      </c>
      <c r="B36" s="97"/>
      <c r="C36" s="105" t="s">
        <v>75</v>
      </c>
      <c r="D36" s="89"/>
      <c r="E36" s="107" t="s">
        <v>37</v>
      </c>
      <c r="F36" s="111">
        <v>1</v>
      </c>
      <c r="G36" s="109">
        <v>573.59374975585342</v>
      </c>
      <c r="H36" s="90">
        <f t="shared" si="0"/>
        <v>573.59374975585342</v>
      </c>
      <c r="I36" s="112"/>
    </row>
    <row r="37" spans="1:11" ht="24.6" customHeight="1">
      <c r="A37" s="71"/>
      <c r="B37" s="83"/>
      <c r="C37" s="84" t="str">
        <f>C10</f>
        <v xml:space="preserve">Domovní IP videotelefon - VDT </v>
      </c>
      <c r="D37" s="85"/>
      <c r="E37" s="71"/>
      <c r="F37" s="86"/>
      <c r="G37" s="87"/>
      <c r="H37" s="88"/>
      <c r="I37" s="72"/>
    </row>
    <row r="38" spans="1:11">
      <c r="A38" s="71"/>
      <c r="B38" s="83"/>
      <c r="C38" s="85"/>
      <c r="D38" s="85"/>
      <c r="E38" s="71"/>
      <c r="F38" s="86"/>
      <c r="G38" s="87"/>
      <c r="H38" s="88"/>
      <c r="I38" s="72"/>
    </row>
    <row r="39" spans="1:11">
      <c r="A39" t="s">
        <v>47</v>
      </c>
      <c r="C39" s="65" t="s">
        <v>48</v>
      </c>
      <c r="D39" s="85"/>
      <c r="E39" s="71"/>
      <c r="F39" s="86"/>
      <c r="G39" s="87"/>
      <c r="H39" s="88"/>
      <c r="I39" s="72"/>
    </row>
    <row r="40" spans="1:11">
      <c r="B40" s="65"/>
      <c r="C40" s="65" t="s">
        <v>49</v>
      </c>
      <c r="D40" s="85"/>
      <c r="E40" s="71"/>
      <c r="F40" s="86"/>
      <c r="G40" s="87"/>
      <c r="H40" s="88"/>
      <c r="I40" s="72"/>
    </row>
    <row r="41" spans="1:11">
      <c r="B41" s="65"/>
      <c r="C41" s="65" t="s">
        <v>50</v>
      </c>
      <c r="D41" s="85"/>
      <c r="E41" s="71"/>
      <c r="F41" s="86"/>
      <c r="G41" s="87"/>
      <c r="H41" s="88"/>
      <c r="I41" s="72"/>
    </row>
    <row r="42" spans="1:11">
      <c r="B42" s="65"/>
      <c r="C42" s="65" t="s">
        <v>51</v>
      </c>
      <c r="D42" s="85"/>
      <c r="E42" s="71"/>
      <c r="F42" s="86"/>
      <c r="G42" s="87"/>
      <c r="H42" s="88"/>
      <c r="I42" s="72"/>
    </row>
    <row r="43" spans="1:11">
      <c r="B43" s="65"/>
      <c r="C43" s="65" t="s">
        <v>52</v>
      </c>
      <c r="D43" s="85"/>
      <c r="E43" s="71"/>
      <c r="F43" s="86"/>
      <c r="G43" s="87"/>
      <c r="H43" s="88"/>
      <c r="I43" s="72"/>
    </row>
    <row r="44" spans="1:11">
      <c r="A44" s="71"/>
      <c r="B44" s="83"/>
      <c r="C44" s="85"/>
      <c r="D44" s="85"/>
      <c r="E44" s="71"/>
      <c r="F44" s="86"/>
      <c r="G44" s="87"/>
      <c r="H44" s="88"/>
      <c r="I44" s="72"/>
    </row>
    <row r="45" spans="1:11">
      <c r="A45" t="s">
        <v>29</v>
      </c>
      <c r="C45" s="106"/>
      <c r="G45" s="72"/>
      <c r="H45" s="72"/>
      <c r="I45" s="72"/>
    </row>
    <row r="46" spans="1:11">
      <c r="C46" t="s">
        <v>30</v>
      </c>
      <c r="G46" s="72"/>
      <c r="H46" s="72"/>
      <c r="I46" s="72"/>
    </row>
    <row r="47" spans="1:11">
      <c r="C47" t="s">
        <v>31</v>
      </c>
      <c r="G47" s="72"/>
      <c r="H47" s="72"/>
      <c r="I47" s="72"/>
    </row>
    <row r="48" spans="1:11">
      <c r="C48" t="s">
        <v>32</v>
      </c>
      <c r="G48" s="72"/>
      <c r="H48" s="72"/>
      <c r="I48" s="72"/>
    </row>
    <row r="49" spans="3:9">
      <c r="C49" t="s">
        <v>33</v>
      </c>
      <c r="G49" s="72"/>
      <c r="H49" s="72"/>
      <c r="I49" s="72"/>
    </row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workbookViewId="0"/>
  </sheetViews>
  <sheetFormatPr defaultRowHeight="13.2"/>
  <cols>
    <col min="1" max="1" width="12.109375" bestFit="1" customWidth="1"/>
    <col min="2" max="2" width="4.5546875" bestFit="1" customWidth="1"/>
    <col min="3" max="3" width="41.88671875" customWidth="1"/>
    <col min="4" max="4" width="61.6640625" customWidth="1"/>
    <col min="5" max="5" width="6.33203125" customWidth="1"/>
    <col min="6" max="6" width="9.6640625" bestFit="1" customWidth="1"/>
    <col min="7" max="7" width="22.109375" customWidth="1"/>
    <col min="8" max="8" width="17.6640625" customWidth="1"/>
    <col min="9" max="9" width="27.88671875" customWidth="1"/>
  </cols>
  <sheetData>
    <row r="1" spans="1:9" s="25" customFormat="1" ht="16.8" customHeight="1">
      <c r="A1" s="47" t="s">
        <v>4</v>
      </c>
      <c r="B1" s="47"/>
      <c r="C1" s="214" t="s">
        <v>162</v>
      </c>
      <c r="D1" s="214"/>
      <c r="E1" s="48"/>
      <c r="F1" s="47"/>
      <c r="G1" s="49" t="s">
        <v>11</v>
      </c>
      <c r="I1" s="67">
        <v>45469</v>
      </c>
    </row>
    <row r="2" spans="1:9" s="25" customFormat="1" ht="15" customHeight="1">
      <c r="A2" s="47" t="s">
        <v>16</v>
      </c>
      <c r="B2" s="47"/>
      <c r="C2" s="214" t="s">
        <v>98</v>
      </c>
      <c r="D2" s="214"/>
      <c r="E2" s="48"/>
      <c r="F2" s="47"/>
      <c r="G2" s="49" t="s">
        <v>0</v>
      </c>
      <c r="I2" s="68" t="s">
        <v>58</v>
      </c>
    </row>
    <row r="3" spans="1:9" s="25" customFormat="1" ht="15.6" customHeight="1">
      <c r="A3" s="47" t="s">
        <v>10</v>
      </c>
      <c r="B3" s="47"/>
      <c r="C3" s="214" t="s">
        <v>148</v>
      </c>
      <c r="D3" s="214"/>
      <c r="E3" s="48"/>
      <c r="F3" s="50"/>
      <c r="G3" s="27" t="s">
        <v>23</v>
      </c>
      <c r="H3" s="26"/>
      <c r="I3" s="69" t="s">
        <v>35</v>
      </c>
    </row>
    <row r="4" spans="1:9" s="25" customFormat="1" ht="13.8" thickBot="1">
      <c r="A4" s="47"/>
      <c r="B4" s="47"/>
      <c r="C4" s="51"/>
      <c r="D4" s="51"/>
      <c r="E4" s="48"/>
      <c r="F4" s="50"/>
      <c r="I4" s="52"/>
    </row>
    <row r="5" spans="1:9" s="25" customFormat="1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</row>
    <row r="6" spans="1:9" s="25" customFormat="1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</row>
    <row r="7" spans="1:9" s="25" customFormat="1" ht="13.8" thickBot="1">
      <c r="A7" s="54">
        <v>0</v>
      </c>
      <c r="B7" s="54">
        <v>1</v>
      </c>
      <c r="C7" s="55">
        <v>2</v>
      </c>
      <c r="D7" s="55">
        <v>3</v>
      </c>
      <c r="E7" s="54">
        <v>4</v>
      </c>
      <c r="F7" s="56">
        <v>5</v>
      </c>
      <c r="G7" s="15">
        <v>6</v>
      </c>
      <c r="H7" s="15">
        <v>7</v>
      </c>
      <c r="I7" s="57">
        <v>8</v>
      </c>
    </row>
    <row r="8" spans="1:9" s="25" customFormat="1">
      <c r="A8" s="58"/>
      <c r="B8" s="58"/>
      <c r="C8" s="59"/>
      <c r="D8" s="59"/>
      <c r="E8" s="58"/>
      <c r="F8" s="60"/>
      <c r="G8" s="19"/>
      <c r="H8" s="19"/>
      <c r="I8" s="19"/>
    </row>
    <row r="9" spans="1:9" s="25" customFormat="1" ht="36.75" customHeight="1">
      <c r="A9" s="58"/>
      <c r="B9" s="58"/>
      <c r="C9" s="125" t="s">
        <v>99</v>
      </c>
      <c r="D9" s="125"/>
      <c r="E9" s="126"/>
      <c r="F9" s="127"/>
      <c r="G9" s="128"/>
      <c r="H9" s="129">
        <f>SUM(H11:H36)</f>
        <v>154105.68902190586</v>
      </c>
      <c r="I9" s="19"/>
    </row>
    <row r="10" spans="1:9" s="25" customFormat="1" ht="26.25" customHeight="1">
      <c r="A10" s="47"/>
      <c r="B10" s="130"/>
      <c r="C10" s="131" t="s">
        <v>100</v>
      </c>
      <c r="D10" s="131"/>
      <c r="E10" s="48"/>
      <c r="F10" s="50"/>
    </row>
    <row r="11" spans="1:9" s="149" customFormat="1" ht="18" customHeight="1">
      <c r="A11" s="96">
        <v>1</v>
      </c>
      <c r="B11" s="97"/>
      <c r="C11" s="105" t="s">
        <v>101</v>
      </c>
      <c r="D11" s="105" t="s">
        <v>131</v>
      </c>
      <c r="E11" s="96" t="s">
        <v>28</v>
      </c>
      <c r="F11" s="104">
        <v>2</v>
      </c>
      <c r="G11" s="104">
        <v>6004.379372444273</v>
      </c>
      <c r="H11" s="90">
        <f>F11*G11</f>
        <v>12008.758744888546</v>
      </c>
      <c r="I11" s="148"/>
    </row>
    <row r="12" spans="1:9" s="149" customFormat="1" ht="15.6" customHeight="1">
      <c r="A12" s="96">
        <v>2</v>
      </c>
      <c r="B12" s="97"/>
      <c r="C12" s="105" t="s">
        <v>102</v>
      </c>
      <c r="D12" s="105" t="s">
        <v>103</v>
      </c>
      <c r="E12" s="96" t="s">
        <v>28</v>
      </c>
      <c r="F12" s="104">
        <v>9</v>
      </c>
      <c r="G12" s="104">
        <v>447.86199980937033</v>
      </c>
      <c r="H12" s="90">
        <f t="shared" ref="H12:H36" si="0">F12*G12</f>
        <v>4030.7579982843331</v>
      </c>
      <c r="I12" s="148"/>
    </row>
    <row r="13" spans="1:9" s="149" customFormat="1" ht="14.4" customHeight="1">
      <c r="A13" s="96">
        <v>3</v>
      </c>
      <c r="B13" s="97"/>
      <c r="C13" s="105" t="s">
        <v>104</v>
      </c>
      <c r="D13" s="105"/>
      <c r="E13" s="96" t="s">
        <v>28</v>
      </c>
      <c r="F13" s="104">
        <v>9</v>
      </c>
      <c r="G13" s="104">
        <v>864.15339963217843</v>
      </c>
      <c r="H13" s="90">
        <f t="shared" si="0"/>
        <v>7777.3805966896061</v>
      </c>
      <c r="I13" s="148"/>
    </row>
    <row r="14" spans="1:9" s="149" customFormat="1" ht="15.6" customHeight="1">
      <c r="A14" s="96">
        <v>4</v>
      </c>
      <c r="B14" s="97"/>
      <c r="C14" s="105" t="s">
        <v>105</v>
      </c>
      <c r="D14" s="105" t="s">
        <v>106</v>
      </c>
      <c r="E14" s="96" t="s">
        <v>28</v>
      </c>
      <c r="F14" s="104">
        <v>7</v>
      </c>
      <c r="G14" s="104">
        <v>4811.3043729520987</v>
      </c>
      <c r="H14" s="90">
        <f t="shared" si="0"/>
        <v>33679.130610664688</v>
      </c>
      <c r="I14" s="148"/>
    </row>
    <row r="15" spans="1:9" s="149" customFormat="1" ht="15.6" customHeight="1">
      <c r="A15" s="96">
        <v>5</v>
      </c>
      <c r="B15" s="97"/>
      <c r="C15" s="105" t="s">
        <v>129</v>
      </c>
      <c r="D15" s="105" t="s">
        <v>130</v>
      </c>
      <c r="E15" s="96" t="s">
        <v>28</v>
      </c>
      <c r="F15" s="104">
        <v>1</v>
      </c>
      <c r="G15" s="104">
        <v>9475.7687459666977</v>
      </c>
      <c r="H15" s="90">
        <f t="shared" si="0"/>
        <v>9475.7687459666977</v>
      </c>
      <c r="I15" s="148"/>
    </row>
    <row r="16" spans="1:9" s="149" customFormat="1" ht="16.8" customHeight="1">
      <c r="A16" s="96">
        <v>6</v>
      </c>
      <c r="B16" s="97"/>
      <c r="C16" s="105" t="s">
        <v>107</v>
      </c>
      <c r="D16" s="105" t="s">
        <v>132</v>
      </c>
      <c r="E16" s="96" t="s">
        <v>28</v>
      </c>
      <c r="F16" s="104">
        <v>1</v>
      </c>
      <c r="G16" s="104">
        <v>5584.5087476229883</v>
      </c>
      <c r="H16" s="90">
        <f t="shared" si="0"/>
        <v>5584.5087476229883</v>
      </c>
      <c r="I16" s="148"/>
    </row>
    <row r="17" spans="1:9" s="149" customFormat="1" ht="16.2" customHeight="1">
      <c r="A17" s="96">
        <v>7</v>
      </c>
      <c r="B17" s="97"/>
      <c r="C17" s="105" t="s">
        <v>108</v>
      </c>
      <c r="D17" s="105" t="s">
        <v>109</v>
      </c>
      <c r="E17" s="96" t="s">
        <v>28</v>
      </c>
      <c r="F17" s="104">
        <v>1</v>
      </c>
      <c r="G17" s="104">
        <v>923.71537460682634</v>
      </c>
      <c r="H17" s="90">
        <f t="shared" si="0"/>
        <v>923.71537460682634</v>
      </c>
      <c r="I17" s="148"/>
    </row>
    <row r="18" spans="1:9" s="149" customFormat="1" ht="16.8" customHeight="1">
      <c r="A18" s="96">
        <v>8</v>
      </c>
      <c r="B18" s="97"/>
      <c r="C18" s="105" t="s">
        <v>110</v>
      </c>
      <c r="D18" s="105" t="s">
        <v>111</v>
      </c>
      <c r="E18" s="96" t="s">
        <v>28</v>
      </c>
      <c r="F18" s="104">
        <v>2</v>
      </c>
      <c r="G18" s="104">
        <v>2906.9731237626652</v>
      </c>
      <c r="H18" s="90">
        <f t="shared" si="0"/>
        <v>5813.9462475253304</v>
      </c>
      <c r="I18" s="148"/>
    </row>
    <row r="19" spans="1:9" s="149" customFormat="1" ht="15.6" customHeight="1">
      <c r="A19" s="96">
        <v>9</v>
      </c>
      <c r="B19" s="97"/>
      <c r="C19" s="66" t="s">
        <v>112</v>
      </c>
      <c r="D19" s="66" t="s">
        <v>113</v>
      </c>
      <c r="E19" s="96" t="s">
        <v>28</v>
      </c>
      <c r="F19" s="98">
        <v>1</v>
      </c>
      <c r="G19" s="104">
        <v>3441.5624985351205</v>
      </c>
      <c r="H19" s="90">
        <f t="shared" si="0"/>
        <v>3441.5624985351205</v>
      </c>
      <c r="I19" s="148"/>
    </row>
    <row r="20" spans="1:9" s="120" customFormat="1" ht="17.399999999999999" customHeight="1">
      <c r="A20" s="96">
        <v>10</v>
      </c>
      <c r="B20" s="97"/>
      <c r="C20" s="66" t="s">
        <v>114</v>
      </c>
      <c r="D20" s="66" t="s">
        <v>41</v>
      </c>
      <c r="E20" s="96" t="s">
        <v>34</v>
      </c>
      <c r="F20" s="98">
        <v>585</v>
      </c>
      <c r="G20" s="98">
        <v>31.524712486581702</v>
      </c>
      <c r="H20" s="90">
        <f t="shared" si="0"/>
        <v>18441.956804650297</v>
      </c>
      <c r="I20" s="119"/>
    </row>
    <row r="21" spans="1:9" s="120" customFormat="1" ht="18" customHeight="1">
      <c r="A21" s="96">
        <v>11</v>
      </c>
      <c r="B21" s="97"/>
      <c r="C21" s="66" t="s">
        <v>76</v>
      </c>
      <c r="D21" s="66" t="s">
        <v>163</v>
      </c>
      <c r="E21" s="96" t="s">
        <v>28</v>
      </c>
      <c r="F21" s="98">
        <v>1</v>
      </c>
      <c r="G21" s="98">
        <v>2555.0159989124732</v>
      </c>
      <c r="H21" s="90">
        <f t="shared" si="0"/>
        <v>2555.0159989124732</v>
      </c>
      <c r="I21" s="119"/>
    </row>
    <row r="22" spans="1:9" s="120" customFormat="1" ht="15.6" customHeight="1">
      <c r="A22" s="96">
        <v>12</v>
      </c>
      <c r="B22" s="97"/>
      <c r="C22" s="66" t="s">
        <v>65</v>
      </c>
      <c r="D22" s="66"/>
      <c r="E22" s="96" t="s">
        <v>28</v>
      </c>
      <c r="F22" s="98">
        <v>9</v>
      </c>
      <c r="G22" s="98">
        <v>46.300487480292489</v>
      </c>
      <c r="H22" s="90">
        <f t="shared" si="0"/>
        <v>416.70438732263239</v>
      </c>
      <c r="I22" s="119"/>
    </row>
    <row r="23" spans="1:9" s="120" customFormat="1" ht="25.2" customHeight="1">
      <c r="A23" s="96">
        <v>13</v>
      </c>
      <c r="B23" s="97"/>
      <c r="C23" s="66" t="s">
        <v>266</v>
      </c>
      <c r="D23" s="66"/>
      <c r="E23" s="96" t="s">
        <v>28</v>
      </c>
      <c r="F23" s="98">
        <v>340</v>
      </c>
      <c r="G23" s="98">
        <v>19.731624991601358</v>
      </c>
      <c r="H23" s="90">
        <f t="shared" si="0"/>
        <v>6708.7524971444618</v>
      </c>
      <c r="I23" s="119"/>
    </row>
    <row r="24" spans="1:9" s="120" customFormat="1" ht="16.8" customHeight="1">
      <c r="A24" s="96">
        <v>14</v>
      </c>
      <c r="B24" s="97"/>
      <c r="C24" s="66" t="s">
        <v>282</v>
      </c>
      <c r="D24" s="66" t="s">
        <v>115</v>
      </c>
      <c r="E24" s="96" t="s">
        <v>34</v>
      </c>
      <c r="F24" s="98">
        <v>26</v>
      </c>
      <c r="G24" s="98">
        <v>68.785362470721935</v>
      </c>
      <c r="H24" s="90">
        <f t="shared" si="0"/>
        <v>1788.4194242387703</v>
      </c>
      <c r="I24" s="119"/>
    </row>
    <row r="25" spans="1:9" s="149" customFormat="1" ht="16.8" customHeight="1">
      <c r="A25" s="96">
        <v>15</v>
      </c>
      <c r="B25" s="97"/>
      <c r="C25" s="66" t="s">
        <v>281</v>
      </c>
      <c r="D25" s="105" t="s">
        <v>116</v>
      </c>
      <c r="E25" s="96" t="s">
        <v>34</v>
      </c>
      <c r="F25" s="98">
        <v>59</v>
      </c>
      <c r="G25" s="104">
        <v>53.275387477323662</v>
      </c>
      <c r="H25" s="90">
        <f t="shared" si="0"/>
        <v>3143.2478611620959</v>
      </c>
      <c r="I25" s="148"/>
    </row>
    <row r="26" spans="1:9" s="149" customFormat="1" ht="15.6" customHeight="1">
      <c r="A26" s="96">
        <v>16</v>
      </c>
      <c r="B26" s="97"/>
      <c r="C26" s="105" t="s">
        <v>117</v>
      </c>
      <c r="D26" s="105"/>
      <c r="E26" s="124" t="s">
        <v>37</v>
      </c>
      <c r="F26" s="98">
        <v>9</v>
      </c>
      <c r="G26" s="104">
        <v>114.71874995117068</v>
      </c>
      <c r="H26" s="90">
        <f t="shared" si="0"/>
        <v>1032.468749560536</v>
      </c>
      <c r="I26" s="148"/>
    </row>
    <row r="27" spans="1:9" s="149" customFormat="1" ht="15.6" customHeight="1">
      <c r="A27" s="96">
        <v>17</v>
      </c>
      <c r="B27" s="97"/>
      <c r="C27" s="105" t="s">
        <v>118</v>
      </c>
      <c r="D27" s="105"/>
      <c r="E27" s="96" t="s">
        <v>37</v>
      </c>
      <c r="F27" s="98">
        <v>1</v>
      </c>
      <c r="G27" s="104">
        <v>5735.9374975585342</v>
      </c>
      <c r="H27" s="90">
        <f t="shared" si="0"/>
        <v>5735.9374975585342</v>
      </c>
      <c r="I27" s="148"/>
    </row>
    <row r="28" spans="1:9" s="149" customFormat="1" ht="16.2" customHeight="1">
      <c r="A28" s="96">
        <v>18</v>
      </c>
      <c r="B28" s="97"/>
      <c r="C28" s="105" t="s">
        <v>119</v>
      </c>
      <c r="D28" s="105"/>
      <c r="E28" s="96" t="s">
        <v>28</v>
      </c>
      <c r="F28" s="98">
        <v>1</v>
      </c>
      <c r="G28" s="104">
        <v>4015.156248290974</v>
      </c>
      <c r="H28" s="90">
        <f t="shared" si="0"/>
        <v>4015.156248290974</v>
      </c>
      <c r="I28" s="148"/>
    </row>
    <row r="29" spans="1:9" s="149" customFormat="1" ht="15" customHeight="1">
      <c r="A29" s="96">
        <v>19</v>
      </c>
      <c r="B29" s="97"/>
      <c r="C29" s="105" t="s">
        <v>96</v>
      </c>
      <c r="D29" s="105"/>
      <c r="E29" s="96" t="s">
        <v>37</v>
      </c>
      <c r="F29" s="98">
        <v>1</v>
      </c>
      <c r="G29" s="104">
        <v>1720.7812492675603</v>
      </c>
      <c r="H29" s="90">
        <f t="shared" si="0"/>
        <v>1720.7812492675603</v>
      </c>
      <c r="I29" s="148"/>
    </row>
    <row r="30" spans="1:9" s="120" customFormat="1" ht="17.399999999999999" customHeight="1">
      <c r="A30" s="96">
        <v>20</v>
      </c>
      <c r="B30" s="97"/>
      <c r="C30" s="66" t="s">
        <v>120</v>
      </c>
      <c r="D30" s="66"/>
      <c r="E30" s="96" t="s">
        <v>37</v>
      </c>
      <c r="F30" s="98">
        <v>1</v>
      </c>
      <c r="G30" s="98">
        <v>5735.9374975585342</v>
      </c>
      <c r="H30" s="90">
        <f t="shared" si="0"/>
        <v>5735.9374975585342</v>
      </c>
      <c r="I30" s="119"/>
    </row>
    <row r="31" spans="1:9" s="149" customFormat="1" ht="26.25" customHeight="1">
      <c r="A31" s="96">
        <v>21</v>
      </c>
      <c r="B31" s="97"/>
      <c r="C31" s="105" t="s">
        <v>71</v>
      </c>
      <c r="D31" s="105"/>
      <c r="E31" s="96" t="s">
        <v>46</v>
      </c>
      <c r="F31" s="98">
        <v>30</v>
      </c>
      <c r="G31" s="104">
        <v>286.79687487792671</v>
      </c>
      <c r="H31" s="90">
        <f t="shared" si="0"/>
        <v>8603.9062463378013</v>
      </c>
      <c r="I31" s="148"/>
    </row>
    <row r="32" spans="1:9" s="149" customFormat="1" ht="16.8" customHeight="1">
      <c r="A32" s="96">
        <v>22</v>
      </c>
      <c r="B32" s="97"/>
      <c r="C32" s="105" t="s">
        <v>72</v>
      </c>
      <c r="D32" s="105"/>
      <c r="E32" s="96" t="s">
        <v>37</v>
      </c>
      <c r="F32" s="98">
        <v>1</v>
      </c>
      <c r="G32" s="104">
        <v>1720.7812492675603</v>
      </c>
      <c r="H32" s="90">
        <f t="shared" si="0"/>
        <v>1720.7812492675603</v>
      </c>
      <c r="I32" s="148"/>
    </row>
    <row r="33" spans="1:11" s="149" customFormat="1" ht="16.2" customHeight="1">
      <c r="A33" s="96">
        <v>23</v>
      </c>
      <c r="B33" s="97"/>
      <c r="C33" s="105" t="s">
        <v>73</v>
      </c>
      <c r="D33" s="105"/>
      <c r="E33" s="96" t="s">
        <v>37</v>
      </c>
      <c r="F33" s="98">
        <v>1</v>
      </c>
      <c r="G33" s="104">
        <v>1147.1874995117068</v>
      </c>
      <c r="H33" s="90">
        <f t="shared" si="0"/>
        <v>1147.1874995117068</v>
      </c>
      <c r="I33" s="148"/>
    </row>
    <row r="34" spans="1:11" s="120" customFormat="1" ht="18" customHeight="1">
      <c r="A34" s="96">
        <v>24</v>
      </c>
      <c r="B34" s="97"/>
      <c r="C34" s="105" t="s">
        <v>128</v>
      </c>
      <c r="D34" s="105"/>
      <c r="E34" s="96" t="s">
        <v>37</v>
      </c>
      <c r="F34" s="104">
        <v>1</v>
      </c>
      <c r="G34" s="104">
        <v>1720.7812492675603</v>
      </c>
      <c r="H34" s="90">
        <f t="shared" si="0"/>
        <v>1720.7812492675603</v>
      </c>
      <c r="I34" s="148"/>
      <c r="J34" s="149"/>
      <c r="K34" s="149"/>
    </row>
    <row r="35" spans="1:11" s="149" customFormat="1" ht="17.399999999999999" customHeight="1">
      <c r="A35" s="96">
        <v>25</v>
      </c>
      <c r="B35" s="97"/>
      <c r="C35" s="105" t="s">
        <v>74</v>
      </c>
      <c r="D35" s="105"/>
      <c r="E35" s="96" t="s">
        <v>37</v>
      </c>
      <c r="F35" s="98">
        <v>1</v>
      </c>
      <c r="G35" s="104">
        <v>5735.9374975585342</v>
      </c>
      <c r="H35" s="90">
        <f t="shared" si="0"/>
        <v>5735.9374975585342</v>
      </c>
      <c r="I35" s="148"/>
    </row>
    <row r="36" spans="1:11" s="149" customFormat="1" ht="15.6" customHeight="1">
      <c r="A36" s="96">
        <v>26</v>
      </c>
      <c r="B36" s="97"/>
      <c r="C36" s="105" t="s">
        <v>75</v>
      </c>
      <c r="D36" s="105"/>
      <c r="E36" s="96" t="s">
        <v>37</v>
      </c>
      <c r="F36" s="98">
        <v>1</v>
      </c>
      <c r="G36" s="104">
        <v>1147.1874995117068</v>
      </c>
      <c r="H36" s="90">
        <f t="shared" si="0"/>
        <v>1147.1874995117068</v>
      </c>
      <c r="I36" s="148"/>
    </row>
    <row r="37" spans="1:11" s="25" customFormat="1" ht="33" customHeight="1">
      <c r="A37" s="48"/>
      <c r="B37" s="46"/>
      <c r="C37" s="132" t="str">
        <f>C10</f>
        <v xml:space="preserve">Kamerový systém - CCTV </v>
      </c>
      <c r="D37" s="61"/>
      <c r="E37" s="48"/>
      <c r="F37" s="62"/>
      <c r="G37" s="63"/>
      <c r="H37" s="64"/>
    </row>
    <row r="38" spans="1:11" s="25" customFormat="1" ht="14.25" customHeight="1">
      <c r="A38" s="48"/>
      <c r="B38" s="46"/>
      <c r="C38" s="61"/>
      <c r="D38" s="61"/>
      <c r="E38" s="48"/>
      <c r="F38" s="62"/>
      <c r="G38" s="63"/>
      <c r="H38" s="64"/>
    </row>
    <row r="39" spans="1:11" s="25" customFormat="1" ht="14.25" customHeight="1">
      <c r="A39" t="s">
        <v>47</v>
      </c>
      <c r="B39"/>
      <c r="C39" s="65" t="s">
        <v>48</v>
      </c>
      <c r="D39" s="61"/>
      <c r="E39" s="48"/>
      <c r="F39" s="62"/>
      <c r="G39" s="63"/>
      <c r="H39" s="64"/>
    </row>
    <row r="40" spans="1:11" s="25" customFormat="1" ht="14.25" customHeight="1">
      <c r="A40"/>
      <c r="B40" s="65"/>
      <c r="C40" s="65" t="s">
        <v>49</v>
      </c>
      <c r="D40" s="61"/>
      <c r="E40" s="48"/>
      <c r="F40" s="62"/>
      <c r="G40" s="63"/>
      <c r="H40" s="64"/>
    </row>
    <row r="41" spans="1:11" s="25" customFormat="1" ht="14.25" customHeight="1">
      <c r="A41"/>
      <c r="B41" s="65"/>
      <c r="C41" s="65" t="s">
        <v>50</v>
      </c>
      <c r="D41" s="61"/>
      <c r="E41" s="48"/>
      <c r="F41" s="62"/>
      <c r="G41" s="63"/>
      <c r="H41" s="64"/>
    </row>
    <row r="42" spans="1:11" s="25" customFormat="1" ht="14.25" customHeight="1">
      <c r="A42"/>
      <c r="B42" s="65"/>
      <c r="C42" s="65" t="s">
        <v>51</v>
      </c>
      <c r="D42" s="61"/>
      <c r="E42" s="48"/>
      <c r="F42" s="62"/>
      <c r="G42" s="63"/>
      <c r="H42" s="64"/>
    </row>
    <row r="43" spans="1:11" s="25" customFormat="1" ht="14.25" customHeight="1">
      <c r="A43"/>
      <c r="B43" s="65"/>
      <c r="C43" s="65" t="s">
        <v>52</v>
      </c>
      <c r="D43" s="61"/>
      <c r="E43" s="48"/>
      <c r="F43" s="62"/>
      <c r="G43" s="63"/>
      <c r="H43" s="64"/>
    </row>
    <row r="44" spans="1:11" s="25" customFormat="1" ht="14.25" customHeight="1">
      <c r="A44" s="48"/>
      <c r="B44" s="46"/>
      <c r="C44" s="61"/>
      <c r="D44" s="61"/>
      <c r="E44" s="48"/>
      <c r="F44" s="62"/>
      <c r="G44" s="63"/>
      <c r="H44" s="64"/>
    </row>
    <row r="45" spans="1:11" s="25" customFormat="1">
      <c r="A45" s="47" t="s">
        <v>29</v>
      </c>
      <c r="B45" s="47"/>
      <c r="C45" s="106"/>
      <c r="D45" s="47"/>
      <c r="E45" s="47"/>
      <c r="F45" s="47"/>
    </row>
    <row r="46" spans="1:11" s="25" customFormat="1">
      <c r="A46" s="47"/>
      <c r="B46" s="47"/>
      <c r="C46" s="47" t="s">
        <v>30</v>
      </c>
      <c r="D46" s="47"/>
      <c r="E46" s="47"/>
      <c r="F46" s="47"/>
    </row>
    <row r="47" spans="1:11" s="25" customFormat="1">
      <c r="A47" s="47"/>
      <c r="B47" s="47"/>
      <c r="C47" s="47" t="s">
        <v>31</v>
      </c>
      <c r="D47" s="47"/>
      <c r="E47" s="47"/>
      <c r="F47" s="47"/>
    </row>
    <row r="48" spans="1:11" s="25" customFormat="1">
      <c r="A48" s="47"/>
      <c r="B48" s="47"/>
      <c r="C48" s="47" t="s">
        <v>32</v>
      </c>
      <c r="D48" s="47"/>
      <c r="E48" s="47"/>
      <c r="F48" s="47"/>
    </row>
    <row r="49" spans="1:6" s="25" customFormat="1">
      <c r="A49" s="47"/>
      <c r="B49" s="47"/>
      <c r="C49" s="47" t="s">
        <v>33</v>
      </c>
      <c r="D49" s="47"/>
      <c r="E49" s="47"/>
      <c r="F49" s="47"/>
    </row>
    <row r="50" spans="1:6" s="25" customFormat="1"/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4"/>
  <sheetViews>
    <sheetView topLeftCell="A14" workbookViewId="0">
      <selection activeCell="I33" sqref="I33"/>
    </sheetView>
  </sheetViews>
  <sheetFormatPr defaultRowHeight="13.2"/>
  <cols>
    <col min="1" max="1" width="5.5546875" customWidth="1"/>
    <col min="2" max="2" width="5.44140625" customWidth="1"/>
    <col min="3" max="3" width="45.44140625" customWidth="1"/>
    <col min="4" max="4" width="18.44140625" customWidth="1"/>
    <col min="7" max="7" width="9.109375" bestFit="1" customWidth="1"/>
    <col min="8" max="8" width="16.5546875" customWidth="1"/>
    <col min="9" max="9" width="31.77734375" customWidth="1"/>
  </cols>
  <sheetData>
    <row r="1" spans="1:11" ht="16.8" customHeight="1">
      <c r="A1" t="s">
        <v>4</v>
      </c>
      <c r="C1" s="228" t="s">
        <v>162</v>
      </c>
      <c r="D1" s="228"/>
      <c r="E1" s="71"/>
      <c r="G1" s="133" t="s">
        <v>11</v>
      </c>
      <c r="H1" s="72"/>
      <c r="I1" s="145">
        <v>45469</v>
      </c>
      <c r="J1" s="72"/>
      <c r="K1" s="72"/>
    </row>
    <row r="2" spans="1:11">
      <c r="A2" t="s">
        <v>16</v>
      </c>
      <c r="C2" s="228" t="s">
        <v>121</v>
      </c>
      <c r="D2" s="228"/>
      <c r="E2" s="71"/>
      <c r="G2" s="133" t="s">
        <v>0</v>
      </c>
      <c r="H2" s="72"/>
      <c r="I2" s="146" t="s">
        <v>58</v>
      </c>
      <c r="J2" s="72"/>
      <c r="K2" s="72"/>
    </row>
    <row r="3" spans="1:11">
      <c r="A3" t="s">
        <v>10</v>
      </c>
      <c r="C3" s="228" t="s">
        <v>164</v>
      </c>
      <c r="D3" s="228"/>
      <c r="E3" s="71"/>
      <c r="F3" s="73"/>
      <c r="G3" s="134" t="s">
        <v>23</v>
      </c>
      <c r="H3" s="135"/>
      <c r="I3" s="147" t="s">
        <v>35</v>
      </c>
      <c r="J3" s="72"/>
      <c r="K3" s="72"/>
    </row>
    <row r="4" spans="1:11" ht="13.8" thickBot="1">
      <c r="C4" s="136"/>
      <c r="D4" s="136"/>
      <c r="E4" s="71"/>
      <c r="F4" s="73"/>
      <c r="G4" s="72"/>
      <c r="H4" s="72"/>
      <c r="I4" s="137"/>
      <c r="J4" s="72"/>
      <c r="K4" s="72"/>
    </row>
    <row r="5" spans="1:11" ht="13.2" customHeight="1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  <c r="J5" s="72"/>
      <c r="K5" s="72"/>
    </row>
    <row r="6" spans="1:11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  <c r="J6" s="72"/>
      <c r="K6" s="72"/>
    </row>
    <row r="7" spans="1:11" ht="13.8" thickBot="1">
      <c r="A7" s="138">
        <v>0</v>
      </c>
      <c r="B7" s="138">
        <v>1</v>
      </c>
      <c r="C7" s="139">
        <v>2</v>
      </c>
      <c r="D7" s="139">
        <v>3</v>
      </c>
      <c r="E7" s="138">
        <v>4</v>
      </c>
      <c r="F7" s="140">
        <v>5</v>
      </c>
      <c r="G7" s="141">
        <v>6</v>
      </c>
      <c r="H7" s="141">
        <v>7</v>
      </c>
      <c r="I7" s="142">
        <v>8</v>
      </c>
      <c r="J7" s="72"/>
      <c r="K7" s="72"/>
    </row>
    <row r="8" spans="1:11">
      <c r="A8" s="74"/>
      <c r="B8" s="74"/>
      <c r="C8" s="143"/>
      <c r="D8" s="143"/>
      <c r="E8" s="74"/>
      <c r="F8" s="144"/>
      <c r="G8" s="75"/>
      <c r="H8" s="75"/>
      <c r="I8" s="75"/>
      <c r="J8" s="72"/>
      <c r="K8" s="72"/>
    </row>
    <row r="9" spans="1:11" ht="18.600000000000001" customHeight="1">
      <c r="A9" s="74"/>
      <c r="B9" s="74"/>
      <c r="C9" s="76" t="s">
        <v>121</v>
      </c>
      <c r="D9" s="76"/>
      <c r="E9" s="77"/>
      <c r="F9" s="78"/>
      <c r="G9" s="79"/>
      <c r="H9" s="80">
        <f>SUM(H11:H38)</f>
        <v>223613.91727982019</v>
      </c>
      <c r="I9" s="75"/>
      <c r="J9" s="72"/>
      <c r="K9" s="72"/>
    </row>
    <row r="10" spans="1:11" ht="22.2" customHeight="1">
      <c r="B10" s="81"/>
      <c r="C10" s="82" t="s">
        <v>133</v>
      </c>
      <c r="D10" s="82"/>
      <c r="E10" s="71"/>
      <c r="F10" s="73"/>
      <c r="G10" s="72"/>
      <c r="H10" s="72"/>
      <c r="I10" s="72"/>
      <c r="J10" s="72"/>
      <c r="K10" s="72"/>
    </row>
    <row r="11" spans="1:11" s="120" customFormat="1" ht="19.2" customHeight="1">
      <c r="A11" s="96">
        <v>1</v>
      </c>
      <c r="B11" s="97"/>
      <c r="C11" s="105" t="s">
        <v>122</v>
      </c>
      <c r="D11" s="105"/>
      <c r="E11" s="96" t="s">
        <v>28</v>
      </c>
      <c r="F11" s="104">
        <v>2</v>
      </c>
      <c r="G11" s="104">
        <v>1399.5687494042822</v>
      </c>
      <c r="H11" s="90">
        <f>F11*G11</f>
        <v>2799.1374988085645</v>
      </c>
      <c r="I11" s="148"/>
      <c r="J11" s="149"/>
      <c r="K11" s="149"/>
    </row>
    <row r="12" spans="1:11" s="120" customFormat="1" ht="26.4" customHeight="1">
      <c r="A12" s="96">
        <v>2</v>
      </c>
      <c r="B12" s="97"/>
      <c r="C12" s="105" t="s">
        <v>268</v>
      </c>
      <c r="D12" s="105" t="s">
        <v>123</v>
      </c>
      <c r="E12" s="96" t="s">
        <v>28</v>
      </c>
      <c r="F12" s="104">
        <v>1</v>
      </c>
      <c r="G12" s="104">
        <v>1273.3781244579945</v>
      </c>
      <c r="H12" s="90">
        <f t="shared" ref="H12:H38" si="0">F12*G12</f>
        <v>1273.3781244579945</v>
      </c>
      <c r="I12" s="148"/>
      <c r="J12" s="149"/>
      <c r="K12" s="149"/>
    </row>
    <row r="13" spans="1:11" s="120" customFormat="1" ht="17.399999999999999" customHeight="1">
      <c r="A13" s="96">
        <v>3</v>
      </c>
      <c r="B13" s="97"/>
      <c r="C13" s="105" t="s">
        <v>267</v>
      </c>
      <c r="D13" s="105"/>
      <c r="E13" s="96" t="s">
        <v>28</v>
      </c>
      <c r="F13" s="104">
        <v>1</v>
      </c>
      <c r="G13" s="104">
        <v>9751.0937458495082</v>
      </c>
      <c r="H13" s="90">
        <f t="shared" si="0"/>
        <v>9751.0937458495082</v>
      </c>
      <c r="I13" s="148"/>
      <c r="J13" s="149"/>
      <c r="K13" s="149"/>
    </row>
    <row r="14" spans="1:11" s="120" customFormat="1" ht="18" customHeight="1">
      <c r="A14" s="96">
        <v>4</v>
      </c>
      <c r="B14" s="97"/>
      <c r="C14" s="105" t="s">
        <v>269</v>
      </c>
      <c r="D14" s="105"/>
      <c r="E14" s="96" t="s">
        <v>28</v>
      </c>
      <c r="F14" s="104">
        <v>3</v>
      </c>
      <c r="G14" s="104">
        <v>1147.1874995117068</v>
      </c>
      <c r="H14" s="90">
        <f t="shared" si="0"/>
        <v>3441.5624985351205</v>
      </c>
      <c r="I14" s="148"/>
      <c r="J14" s="149"/>
      <c r="K14" s="149"/>
    </row>
    <row r="15" spans="1:11" s="120" customFormat="1" ht="17.399999999999999" customHeight="1">
      <c r="A15" s="96">
        <v>5</v>
      </c>
      <c r="B15" s="97"/>
      <c r="C15" s="105" t="s">
        <v>270</v>
      </c>
      <c r="D15" s="105" t="s">
        <v>165</v>
      </c>
      <c r="E15" s="96" t="s">
        <v>28</v>
      </c>
      <c r="F15" s="104">
        <v>2</v>
      </c>
      <c r="G15" s="104">
        <v>1778.1406242431456</v>
      </c>
      <c r="H15" s="90">
        <f t="shared" si="0"/>
        <v>3556.2812484862911</v>
      </c>
      <c r="I15" s="148"/>
      <c r="J15" s="149"/>
      <c r="K15" s="149"/>
    </row>
    <row r="16" spans="1:11" s="120" customFormat="1" ht="25.2" customHeight="1">
      <c r="A16" s="96">
        <v>6</v>
      </c>
      <c r="B16" s="97"/>
      <c r="C16" s="105" t="s">
        <v>137</v>
      </c>
      <c r="D16" s="105" t="s">
        <v>136</v>
      </c>
      <c r="E16" s="96" t="s">
        <v>28</v>
      </c>
      <c r="F16" s="104">
        <v>21</v>
      </c>
      <c r="G16" s="104">
        <v>367.09999984374616</v>
      </c>
      <c r="H16" s="90">
        <f t="shared" si="0"/>
        <v>7709.099996718669</v>
      </c>
      <c r="I16" s="148"/>
      <c r="J16" s="149"/>
      <c r="K16" s="149"/>
    </row>
    <row r="17" spans="1:11" s="120" customFormat="1" ht="15" customHeight="1">
      <c r="A17" s="96">
        <v>7</v>
      </c>
      <c r="B17" s="97"/>
      <c r="C17" s="105" t="s">
        <v>271</v>
      </c>
      <c r="D17" s="105" t="s">
        <v>138</v>
      </c>
      <c r="E17" s="96" t="s">
        <v>28</v>
      </c>
      <c r="F17" s="104">
        <v>1</v>
      </c>
      <c r="G17" s="104">
        <v>4898.4906229149883</v>
      </c>
      <c r="H17" s="90">
        <f t="shared" si="0"/>
        <v>4898.4906229149883</v>
      </c>
      <c r="I17" s="148"/>
      <c r="J17" s="149"/>
      <c r="K17" s="149"/>
    </row>
    <row r="18" spans="1:11" s="120" customFormat="1" ht="17.399999999999999" customHeight="1">
      <c r="A18" s="96">
        <v>8</v>
      </c>
      <c r="B18" s="97"/>
      <c r="C18" s="105" t="s">
        <v>124</v>
      </c>
      <c r="D18" s="105"/>
      <c r="E18" s="96" t="s">
        <v>28</v>
      </c>
      <c r="F18" s="104">
        <v>2</v>
      </c>
      <c r="G18" s="104">
        <v>676.84062471190703</v>
      </c>
      <c r="H18" s="90">
        <f t="shared" si="0"/>
        <v>1353.6812494238141</v>
      </c>
      <c r="I18" s="148"/>
      <c r="J18" s="149"/>
      <c r="K18" s="149"/>
    </row>
    <row r="19" spans="1:11" s="120" customFormat="1" ht="25.8" customHeight="1">
      <c r="A19" s="96">
        <v>9</v>
      </c>
      <c r="B19" s="97"/>
      <c r="C19" s="105" t="s">
        <v>125</v>
      </c>
      <c r="D19" s="105" t="s">
        <v>166</v>
      </c>
      <c r="E19" s="96" t="s">
        <v>28</v>
      </c>
      <c r="F19" s="104">
        <v>1</v>
      </c>
      <c r="G19" s="104">
        <v>5047.6249978515098</v>
      </c>
      <c r="H19" s="90">
        <f t="shared" si="0"/>
        <v>5047.6249978515098</v>
      </c>
      <c r="I19" s="148"/>
      <c r="J19" s="149"/>
      <c r="K19" s="149"/>
    </row>
    <row r="20" spans="1:11" s="120" customFormat="1" ht="15.6" customHeight="1">
      <c r="A20" s="96">
        <v>10</v>
      </c>
      <c r="B20" s="97"/>
      <c r="C20" s="105" t="s">
        <v>272</v>
      </c>
      <c r="D20" s="105"/>
      <c r="E20" s="96" t="s">
        <v>28</v>
      </c>
      <c r="F20" s="104">
        <v>24</v>
      </c>
      <c r="G20" s="104">
        <v>837.44687464354593</v>
      </c>
      <c r="H20" s="90">
        <f t="shared" si="0"/>
        <v>20098.724991445102</v>
      </c>
      <c r="I20" s="148"/>
      <c r="J20" s="149"/>
      <c r="K20" s="149"/>
    </row>
    <row r="21" spans="1:11" s="120" customFormat="1" ht="24.6" customHeight="1">
      <c r="A21" s="96">
        <v>11</v>
      </c>
      <c r="B21" s="97"/>
      <c r="C21" s="105" t="s">
        <v>180</v>
      </c>
      <c r="D21" s="105"/>
      <c r="E21" s="96" t="s">
        <v>28</v>
      </c>
      <c r="F21" s="104">
        <v>1</v>
      </c>
      <c r="G21" s="104">
        <v>458.87499980468272</v>
      </c>
      <c r="H21" s="90">
        <f t="shared" si="0"/>
        <v>458.87499980468272</v>
      </c>
      <c r="I21" s="148"/>
      <c r="J21" s="149"/>
      <c r="K21" s="149"/>
    </row>
    <row r="22" spans="1:11" s="120" customFormat="1" ht="16.8" customHeight="1">
      <c r="A22" s="96">
        <v>12</v>
      </c>
      <c r="B22" s="97"/>
      <c r="C22" s="105" t="s">
        <v>126</v>
      </c>
      <c r="D22" s="105" t="s">
        <v>134</v>
      </c>
      <c r="E22" s="96" t="s">
        <v>28</v>
      </c>
      <c r="F22" s="104">
        <v>24</v>
      </c>
      <c r="G22" s="104">
        <v>390.04374983398031</v>
      </c>
      <c r="H22" s="90">
        <f t="shared" si="0"/>
        <v>9361.0499960155284</v>
      </c>
      <c r="I22" s="148"/>
      <c r="J22" s="149"/>
      <c r="K22" s="149"/>
    </row>
    <row r="23" spans="1:11" s="120" customFormat="1" ht="16.8" customHeight="1">
      <c r="A23" s="96">
        <v>13</v>
      </c>
      <c r="B23" s="97"/>
      <c r="C23" s="105" t="s">
        <v>286</v>
      </c>
      <c r="D23" s="105"/>
      <c r="E23" s="96" t="s">
        <v>34</v>
      </c>
      <c r="F23" s="104">
        <v>1840</v>
      </c>
      <c r="G23" s="104">
        <v>29.826874987304375</v>
      </c>
      <c r="H23" s="90">
        <f t="shared" si="0"/>
        <v>54881.449976640048</v>
      </c>
      <c r="I23" s="148"/>
      <c r="J23" s="149"/>
      <c r="K23" s="149"/>
    </row>
    <row r="24" spans="1:11" s="120" customFormat="1" ht="15" customHeight="1">
      <c r="A24" s="96">
        <v>14</v>
      </c>
      <c r="B24" s="97"/>
      <c r="C24" s="105" t="s">
        <v>287</v>
      </c>
      <c r="D24" s="105"/>
      <c r="E24" s="96" t="s">
        <v>34</v>
      </c>
      <c r="F24" s="104">
        <v>46</v>
      </c>
      <c r="G24" s="104">
        <v>33.956749985546523</v>
      </c>
      <c r="H24" s="90">
        <f t="shared" si="0"/>
        <v>1562.0104993351401</v>
      </c>
      <c r="I24" s="148"/>
      <c r="J24" s="149"/>
      <c r="K24" s="149"/>
    </row>
    <row r="25" spans="1:11" s="120" customFormat="1" ht="15" customHeight="1">
      <c r="A25" s="96">
        <v>15</v>
      </c>
      <c r="B25" s="97"/>
      <c r="C25" s="105" t="s">
        <v>283</v>
      </c>
      <c r="D25" s="105" t="s">
        <v>135</v>
      </c>
      <c r="E25" s="96" t="s">
        <v>34</v>
      </c>
      <c r="F25" s="104">
        <v>12</v>
      </c>
      <c r="G25" s="104">
        <v>64.24249997265558</v>
      </c>
      <c r="H25" s="90">
        <f t="shared" si="0"/>
        <v>770.9099996718669</v>
      </c>
      <c r="I25" s="148"/>
      <c r="J25" s="149"/>
      <c r="K25" s="149"/>
    </row>
    <row r="26" spans="1:11" s="120" customFormat="1" ht="25.2" customHeight="1">
      <c r="A26" s="96">
        <v>16</v>
      </c>
      <c r="B26" s="97"/>
      <c r="C26" s="66" t="s">
        <v>266</v>
      </c>
      <c r="D26" s="66"/>
      <c r="E26" s="96" t="s">
        <v>28</v>
      </c>
      <c r="F26" s="98">
        <v>1370</v>
      </c>
      <c r="G26" s="98">
        <v>19.502187491699015</v>
      </c>
      <c r="H26" s="90">
        <f t="shared" si="0"/>
        <v>26717.99686362765</v>
      </c>
      <c r="I26" s="119"/>
    </row>
    <row r="27" spans="1:11" s="120" customFormat="1" ht="26.4" customHeight="1">
      <c r="A27" s="96">
        <v>17</v>
      </c>
      <c r="B27" s="97"/>
      <c r="C27" s="105" t="s">
        <v>281</v>
      </c>
      <c r="D27" s="105" t="s">
        <v>276</v>
      </c>
      <c r="E27" s="96" t="s">
        <v>34</v>
      </c>
      <c r="F27" s="104">
        <v>480</v>
      </c>
      <c r="G27" s="104">
        <v>53.917812477050219</v>
      </c>
      <c r="H27" s="90">
        <f t="shared" si="0"/>
        <v>25880.549988984105</v>
      </c>
      <c r="I27" s="148"/>
      <c r="J27" s="149"/>
      <c r="K27" s="149"/>
    </row>
    <row r="28" spans="1:11" s="120" customFormat="1" ht="17.399999999999999" customHeight="1">
      <c r="A28" s="96">
        <v>18</v>
      </c>
      <c r="B28" s="97"/>
      <c r="C28" s="105" t="s">
        <v>117</v>
      </c>
      <c r="D28" s="105"/>
      <c r="E28" s="96" t="s">
        <v>37</v>
      </c>
      <c r="F28" s="104">
        <v>24</v>
      </c>
      <c r="G28" s="104">
        <v>114.71874995117068</v>
      </c>
      <c r="H28" s="90">
        <f t="shared" si="0"/>
        <v>2753.2499988280961</v>
      </c>
      <c r="I28" s="148"/>
      <c r="J28" s="149"/>
      <c r="K28" s="149"/>
    </row>
    <row r="29" spans="1:11" s="120" customFormat="1" ht="16.2" customHeight="1">
      <c r="A29" s="96">
        <v>19</v>
      </c>
      <c r="B29" s="97"/>
      <c r="C29" s="105" t="s">
        <v>127</v>
      </c>
      <c r="D29" s="105"/>
      <c r="E29" s="96" t="s">
        <v>37</v>
      </c>
      <c r="F29" s="104">
        <v>1</v>
      </c>
      <c r="G29" s="104">
        <v>5735.9374975585342</v>
      </c>
      <c r="H29" s="90">
        <f t="shared" si="0"/>
        <v>5735.9374975585342</v>
      </c>
      <c r="I29" s="148"/>
      <c r="J29" s="149"/>
      <c r="K29" s="149"/>
    </row>
    <row r="30" spans="1:11" s="120" customFormat="1" ht="22.8" customHeight="1">
      <c r="A30" s="96">
        <v>20</v>
      </c>
      <c r="B30" s="97"/>
      <c r="C30" s="105" t="s">
        <v>96</v>
      </c>
      <c r="D30" s="105"/>
      <c r="E30" s="96" t="s">
        <v>37</v>
      </c>
      <c r="F30" s="98">
        <v>1</v>
      </c>
      <c r="G30" s="104">
        <v>1720.7812492675603</v>
      </c>
      <c r="H30" s="90">
        <f t="shared" si="0"/>
        <v>1720.7812492675603</v>
      </c>
      <c r="I30" s="148"/>
    </row>
    <row r="31" spans="1:11" s="120" customFormat="1" ht="39.6" customHeight="1">
      <c r="A31" s="96">
        <v>21</v>
      </c>
      <c r="B31" s="97"/>
      <c r="C31" s="66" t="s">
        <v>36</v>
      </c>
      <c r="D31" s="66" t="s">
        <v>80</v>
      </c>
      <c r="E31" s="96" t="s">
        <v>37</v>
      </c>
      <c r="F31" s="98">
        <v>1</v>
      </c>
      <c r="G31" s="98">
        <v>3441.5624985351205</v>
      </c>
      <c r="H31" s="90">
        <f t="shared" si="0"/>
        <v>3441.5624985351205</v>
      </c>
      <c r="I31" s="119"/>
      <c r="J31" s="149"/>
      <c r="K31" s="149"/>
    </row>
    <row r="32" spans="1:11" s="120" customFormat="1" ht="18" customHeight="1">
      <c r="A32" s="96">
        <v>22</v>
      </c>
      <c r="B32" s="97"/>
      <c r="C32" s="66" t="s">
        <v>167</v>
      </c>
      <c r="D32" s="66"/>
      <c r="E32" s="96" t="s">
        <v>37</v>
      </c>
      <c r="F32" s="98">
        <v>1</v>
      </c>
      <c r="G32" s="98">
        <v>4588.7499980468274</v>
      </c>
      <c r="H32" s="90">
        <f t="shared" si="0"/>
        <v>4588.7499980468274</v>
      </c>
      <c r="I32" s="119"/>
      <c r="J32" s="149"/>
      <c r="K32" s="149"/>
    </row>
    <row r="33" spans="1:11" s="120" customFormat="1" ht="17.399999999999999" customHeight="1">
      <c r="A33" s="96">
        <v>23</v>
      </c>
      <c r="B33" s="97"/>
      <c r="C33" s="105" t="s">
        <v>71</v>
      </c>
      <c r="D33" s="105"/>
      <c r="E33" s="96" t="s">
        <v>46</v>
      </c>
      <c r="F33" s="98">
        <v>60</v>
      </c>
      <c r="G33" s="104">
        <v>286.79687487792671</v>
      </c>
      <c r="H33" s="90">
        <f t="shared" si="0"/>
        <v>17207.812492675603</v>
      </c>
      <c r="I33" s="148"/>
      <c r="J33" s="149"/>
      <c r="K33" s="149"/>
    </row>
    <row r="34" spans="1:11" s="120" customFormat="1" ht="17.399999999999999" customHeight="1">
      <c r="A34" s="96">
        <v>24</v>
      </c>
      <c r="B34" s="97"/>
      <c r="C34" s="105" t="s">
        <v>72</v>
      </c>
      <c r="D34" s="105"/>
      <c r="E34" s="96" t="s">
        <v>37</v>
      </c>
      <c r="F34" s="98">
        <v>1</v>
      </c>
      <c r="G34" s="104">
        <v>2294.3749990234137</v>
      </c>
      <c r="H34" s="90">
        <f t="shared" si="0"/>
        <v>2294.3749990234137</v>
      </c>
      <c r="I34" s="148"/>
    </row>
    <row r="35" spans="1:11" s="149" customFormat="1" ht="26.25" customHeight="1">
      <c r="A35" s="96">
        <v>25</v>
      </c>
      <c r="B35" s="97"/>
      <c r="C35" s="105" t="s">
        <v>73</v>
      </c>
      <c r="D35" s="105"/>
      <c r="E35" s="96" t="s">
        <v>37</v>
      </c>
      <c r="F35" s="98">
        <v>1</v>
      </c>
      <c r="G35" s="104">
        <v>573.59374975585342</v>
      </c>
      <c r="H35" s="90">
        <f t="shared" si="0"/>
        <v>573.59374975585342</v>
      </c>
      <c r="I35" s="148"/>
    </row>
    <row r="36" spans="1:11" s="120" customFormat="1" ht="18" customHeight="1">
      <c r="A36" s="96">
        <v>26</v>
      </c>
      <c r="B36" s="97"/>
      <c r="C36" s="105" t="s">
        <v>128</v>
      </c>
      <c r="D36" s="105"/>
      <c r="E36" s="96" t="s">
        <v>37</v>
      </c>
      <c r="F36" s="104">
        <v>1</v>
      </c>
      <c r="G36" s="104">
        <v>1720.7812492675603</v>
      </c>
      <c r="H36" s="90">
        <f t="shared" si="0"/>
        <v>1720.7812492675603</v>
      </c>
      <c r="I36" s="148"/>
    </row>
    <row r="37" spans="1:11" s="149" customFormat="1" ht="16.8" customHeight="1">
      <c r="A37" s="96">
        <v>27</v>
      </c>
      <c r="B37" s="97"/>
      <c r="C37" s="105" t="s">
        <v>74</v>
      </c>
      <c r="D37" s="105"/>
      <c r="E37" s="96" t="s">
        <v>37</v>
      </c>
      <c r="F37" s="98">
        <v>1</v>
      </c>
      <c r="G37" s="104">
        <v>2867.9687487792671</v>
      </c>
      <c r="H37" s="90">
        <f t="shared" si="0"/>
        <v>2867.9687487792671</v>
      </c>
      <c r="I37" s="148"/>
    </row>
    <row r="38" spans="1:11" s="149" customFormat="1" ht="16.2" customHeight="1">
      <c r="A38" s="96">
        <v>28</v>
      </c>
      <c r="B38" s="97"/>
      <c r="C38" s="105" t="s">
        <v>75</v>
      </c>
      <c r="D38" s="105"/>
      <c r="E38" s="96" t="s">
        <v>37</v>
      </c>
      <c r="F38" s="98">
        <v>1</v>
      </c>
      <c r="G38" s="104">
        <v>1147.1874995117068</v>
      </c>
      <c r="H38" s="90">
        <f t="shared" si="0"/>
        <v>1147.1874995117068</v>
      </c>
      <c r="I38" s="148"/>
    </row>
    <row r="39" spans="1:11" ht="20.399999999999999" customHeight="1">
      <c r="A39" s="71"/>
      <c r="B39" s="83"/>
      <c r="C39" s="84"/>
      <c r="D39" s="85"/>
      <c r="E39" s="71"/>
      <c r="F39" s="86"/>
      <c r="G39" s="87"/>
      <c r="H39" s="88"/>
      <c r="I39" s="72"/>
      <c r="J39" s="72"/>
      <c r="K39" s="72"/>
    </row>
    <row r="40" spans="1:11" ht="20.399999999999999" customHeight="1">
      <c r="A40" s="71"/>
      <c r="B40" s="83"/>
      <c r="C40" s="85"/>
      <c r="D40" s="85"/>
      <c r="E40" s="71"/>
      <c r="F40" s="86"/>
      <c r="G40" s="87"/>
      <c r="H40" s="88"/>
      <c r="I40" s="72"/>
      <c r="J40" s="72"/>
      <c r="K40" s="72"/>
    </row>
    <row r="41" spans="1:11" s="25" customFormat="1" ht="14.25" customHeight="1">
      <c r="A41" t="s">
        <v>47</v>
      </c>
      <c r="B41"/>
      <c r="C41" s="65" t="s">
        <v>48</v>
      </c>
      <c r="D41" s="61"/>
      <c r="E41" s="48"/>
      <c r="F41" s="62"/>
      <c r="G41" s="63"/>
      <c r="H41" s="64"/>
    </row>
    <row r="42" spans="1:11" s="25" customFormat="1" ht="14.25" customHeight="1">
      <c r="A42"/>
      <c r="B42" s="65"/>
      <c r="C42" s="65" t="s">
        <v>49</v>
      </c>
      <c r="D42" s="61"/>
      <c r="E42" s="48"/>
      <c r="F42" s="62"/>
      <c r="G42" s="63"/>
      <c r="H42" s="64"/>
    </row>
    <row r="43" spans="1:11" s="25" customFormat="1" ht="14.25" customHeight="1">
      <c r="A43"/>
      <c r="B43" s="65"/>
      <c r="C43" s="65" t="s">
        <v>50</v>
      </c>
      <c r="D43" s="61"/>
      <c r="E43" s="48"/>
      <c r="F43" s="62"/>
      <c r="G43" s="63"/>
      <c r="H43" s="64"/>
    </row>
    <row r="44" spans="1:11" s="25" customFormat="1" ht="14.25" customHeight="1">
      <c r="A44"/>
      <c r="B44" s="65"/>
      <c r="C44" s="65" t="s">
        <v>51</v>
      </c>
      <c r="D44" s="61"/>
      <c r="E44" s="48"/>
      <c r="F44" s="62"/>
      <c r="G44" s="63"/>
      <c r="H44" s="64"/>
    </row>
    <row r="45" spans="1:11" s="25" customFormat="1" ht="14.25" customHeight="1">
      <c r="A45"/>
      <c r="B45" s="65"/>
      <c r="C45" s="65" t="s">
        <v>52</v>
      </c>
      <c r="D45" s="61"/>
      <c r="E45" s="48"/>
      <c r="F45" s="62"/>
      <c r="G45" s="63"/>
      <c r="H45" s="64"/>
    </row>
    <row r="46" spans="1:11" s="25" customFormat="1" ht="14.25" customHeight="1">
      <c r="A46" s="48"/>
      <c r="B46" s="46"/>
      <c r="C46" s="61"/>
      <c r="D46" s="61"/>
      <c r="E46" s="48"/>
      <c r="F46" s="62"/>
      <c r="G46" s="63"/>
      <c r="H46" s="64"/>
    </row>
    <row r="47" spans="1:11" s="25" customFormat="1">
      <c r="A47" s="47" t="s">
        <v>29</v>
      </c>
      <c r="B47" s="47"/>
      <c r="C47" s="106"/>
      <c r="D47" s="47"/>
      <c r="E47" s="47"/>
      <c r="F47" s="47"/>
    </row>
    <row r="48" spans="1:11" s="25" customFormat="1">
      <c r="A48" s="47"/>
      <c r="B48" s="47"/>
      <c r="C48" s="47" t="s">
        <v>30</v>
      </c>
      <c r="D48" s="47"/>
      <c r="E48" s="47"/>
      <c r="F48" s="47"/>
    </row>
    <row r="49" spans="1:11" s="25" customFormat="1">
      <c r="A49" s="47"/>
      <c r="B49" s="47"/>
      <c r="C49" s="47" t="s">
        <v>31</v>
      </c>
      <c r="D49" s="47"/>
      <c r="E49" s="47"/>
      <c r="F49" s="47"/>
    </row>
    <row r="50" spans="1:11" s="25" customFormat="1">
      <c r="A50" s="47"/>
      <c r="B50" s="47"/>
      <c r="C50" s="47" t="s">
        <v>32</v>
      </c>
      <c r="D50" s="47"/>
      <c r="E50" s="47"/>
      <c r="F50" s="47"/>
    </row>
    <row r="51" spans="1:11" s="25" customFormat="1">
      <c r="A51" s="47"/>
      <c r="B51" s="47"/>
      <c r="C51" s="47" t="s">
        <v>33</v>
      </c>
      <c r="D51" s="47"/>
      <c r="E51" s="47"/>
      <c r="F51" s="47"/>
    </row>
    <row r="52" spans="1:11">
      <c r="C52" t="s">
        <v>33</v>
      </c>
      <c r="G52" s="72"/>
      <c r="H52" s="72"/>
      <c r="I52" s="72"/>
      <c r="J52" s="72"/>
      <c r="K52" s="72"/>
    </row>
    <row r="53" spans="1:1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>
      <c r="J54" s="72"/>
      <c r="K54" s="72"/>
    </row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6"/>
  <sheetViews>
    <sheetView topLeftCell="A9" workbookViewId="0">
      <selection activeCell="J30" sqref="J30"/>
    </sheetView>
  </sheetViews>
  <sheetFormatPr defaultRowHeight="13.2"/>
  <cols>
    <col min="3" max="3" width="44.77734375" customWidth="1"/>
    <col min="4" max="4" width="58.77734375" customWidth="1"/>
    <col min="7" max="7" width="9.109375" bestFit="1" customWidth="1"/>
    <col min="8" max="8" width="16" customWidth="1"/>
    <col min="9" max="9" width="17.21875" customWidth="1"/>
  </cols>
  <sheetData>
    <row r="1" spans="1:9" ht="18" customHeight="1">
      <c r="A1" s="47" t="s">
        <v>4</v>
      </c>
      <c r="B1" s="47"/>
      <c r="C1" s="214" t="s">
        <v>150</v>
      </c>
      <c r="D1" s="214"/>
      <c r="E1" s="48"/>
      <c r="F1" s="47"/>
      <c r="G1" s="49" t="s">
        <v>11</v>
      </c>
      <c r="H1" s="25"/>
      <c r="I1" s="67">
        <v>45469</v>
      </c>
    </row>
    <row r="2" spans="1:9" ht="13.8">
      <c r="A2" s="47" t="s">
        <v>16</v>
      </c>
      <c r="B2" s="47"/>
      <c r="C2" s="214" t="s">
        <v>168</v>
      </c>
      <c r="D2" s="214"/>
      <c r="E2" s="48"/>
      <c r="F2" s="47"/>
      <c r="G2" s="49" t="s">
        <v>0</v>
      </c>
      <c r="H2" s="25"/>
      <c r="I2" s="68" t="s">
        <v>58</v>
      </c>
    </row>
    <row r="3" spans="1:9" ht="13.8">
      <c r="A3" s="47" t="s">
        <v>10</v>
      </c>
      <c r="B3" s="47"/>
      <c r="C3" s="214" t="s">
        <v>148</v>
      </c>
      <c r="D3" s="214"/>
      <c r="E3" s="48"/>
      <c r="F3" s="50"/>
      <c r="G3" s="27" t="s">
        <v>23</v>
      </c>
      <c r="H3" s="26"/>
      <c r="I3" s="69" t="s">
        <v>35</v>
      </c>
    </row>
    <row r="4" spans="1:9" ht="13.8" thickBot="1">
      <c r="A4" s="47"/>
      <c r="B4" s="47"/>
      <c r="C4" s="51"/>
      <c r="D4" s="51"/>
      <c r="E4" s="48"/>
      <c r="F4" s="50"/>
      <c r="G4" s="25"/>
      <c r="H4" s="25"/>
      <c r="I4" s="52"/>
    </row>
    <row r="5" spans="1:9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</row>
    <row r="6" spans="1:9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</row>
    <row r="7" spans="1:9" ht="13.8" thickBot="1">
      <c r="A7" s="54">
        <v>0</v>
      </c>
      <c r="B7" s="54">
        <v>1</v>
      </c>
      <c r="C7" s="55">
        <v>2</v>
      </c>
      <c r="D7" s="55">
        <v>3</v>
      </c>
      <c r="E7" s="54">
        <v>4</v>
      </c>
      <c r="F7" s="56">
        <v>5</v>
      </c>
      <c r="G7" s="15">
        <v>6</v>
      </c>
      <c r="H7" s="15">
        <v>7</v>
      </c>
      <c r="I7" s="57">
        <v>8</v>
      </c>
    </row>
    <row r="8" spans="1:9">
      <c r="A8" s="58"/>
      <c r="B8" s="58"/>
      <c r="C8" s="59"/>
      <c r="D8" s="59"/>
      <c r="E8" s="58"/>
      <c r="F8" s="60"/>
      <c r="G8" s="19"/>
      <c r="H8" s="19"/>
      <c r="I8" s="19"/>
    </row>
    <row r="9" spans="1:9" ht="25.8" customHeight="1">
      <c r="A9" s="74"/>
      <c r="B9" s="74"/>
      <c r="C9" s="76" t="s">
        <v>169</v>
      </c>
      <c r="D9" s="76"/>
      <c r="E9" s="77"/>
      <c r="F9" s="78"/>
      <c r="G9" s="79"/>
      <c r="H9" s="80">
        <f>SUM(H11:H33)</f>
        <v>534731.62602239486</v>
      </c>
      <c r="I9" s="75"/>
    </row>
    <row r="10" spans="1:9" ht="25.8" customHeight="1">
      <c r="B10" s="81"/>
      <c r="C10" s="82" t="s">
        <v>170</v>
      </c>
      <c r="D10" s="82"/>
      <c r="E10" s="71"/>
      <c r="F10" s="73"/>
      <c r="G10" s="72"/>
      <c r="H10" s="72"/>
      <c r="I10" s="72"/>
    </row>
    <row r="11" spans="1:9" ht="26.4" customHeight="1">
      <c r="A11" s="96">
        <v>1</v>
      </c>
      <c r="B11" s="114"/>
      <c r="C11" s="105" t="s">
        <v>273</v>
      </c>
      <c r="D11" s="115"/>
      <c r="E11" s="96" t="s">
        <v>28</v>
      </c>
      <c r="F11" s="103">
        <v>1</v>
      </c>
      <c r="G11" s="104">
        <v>48181.874979491688</v>
      </c>
      <c r="H11" s="90">
        <f>F11*G11</f>
        <v>48181.874979491688</v>
      </c>
      <c r="I11" s="116"/>
    </row>
    <row r="12" spans="1:9" ht="28.8" customHeight="1">
      <c r="A12" s="96">
        <v>2</v>
      </c>
      <c r="B12" s="117"/>
      <c r="C12" s="105" t="s">
        <v>274</v>
      </c>
      <c r="D12" s="151"/>
      <c r="E12" s="96" t="s">
        <v>28</v>
      </c>
      <c r="F12" s="98">
        <v>3</v>
      </c>
      <c r="G12" s="104">
        <v>19674.265616625773</v>
      </c>
      <c r="H12" s="90">
        <f t="shared" ref="H12:H33" si="0">F12*G12</f>
        <v>59022.796849877319</v>
      </c>
      <c r="I12" s="116"/>
    </row>
    <row r="13" spans="1:9" ht="15.6" customHeight="1">
      <c r="A13" s="96">
        <v>3</v>
      </c>
      <c r="B13" s="117"/>
      <c r="C13" s="105" t="s">
        <v>171</v>
      </c>
      <c r="D13" s="151"/>
      <c r="E13" s="96" t="s">
        <v>28</v>
      </c>
      <c r="F13" s="98">
        <v>22</v>
      </c>
      <c r="G13" s="104">
        <v>1399.5687494042822</v>
      </c>
      <c r="H13" s="90">
        <f t="shared" si="0"/>
        <v>30790.512486894208</v>
      </c>
      <c r="I13" s="116"/>
    </row>
    <row r="14" spans="1:9" ht="15.6" customHeight="1">
      <c r="A14" s="96">
        <v>4</v>
      </c>
      <c r="B14" s="117"/>
      <c r="C14" s="105" t="s">
        <v>172</v>
      </c>
      <c r="D14" s="151"/>
      <c r="E14" s="96" t="s">
        <v>28</v>
      </c>
      <c r="F14" s="98">
        <v>22</v>
      </c>
      <c r="G14" s="104">
        <v>1577.3828118285969</v>
      </c>
      <c r="H14" s="90">
        <f t="shared" si="0"/>
        <v>34702.421860229129</v>
      </c>
      <c r="I14" s="116"/>
    </row>
    <row r="15" spans="1:9" ht="15.6" customHeight="1">
      <c r="A15" s="96">
        <v>5</v>
      </c>
      <c r="B15" s="117"/>
      <c r="C15" s="105" t="s">
        <v>173</v>
      </c>
      <c r="D15" s="151"/>
      <c r="E15" s="96" t="s">
        <v>28</v>
      </c>
      <c r="F15" s="98">
        <v>22</v>
      </c>
      <c r="G15" s="104">
        <v>6510.2890597289361</v>
      </c>
      <c r="H15" s="90">
        <f t="shared" si="0"/>
        <v>143226.35931403658</v>
      </c>
      <c r="I15" s="116"/>
    </row>
    <row r="16" spans="1:9" ht="15.6" customHeight="1">
      <c r="A16" s="96">
        <v>6</v>
      </c>
      <c r="B16" s="117"/>
      <c r="C16" s="105" t="s">
        <v>174</v>
      </c>
      <c r="D16" s="151"/>
      <c r="E16" s="96" t="s">
        <v>28</v>
      </c>
      <c r="F16" s="98">
        <v>1</v>
      </c>
      <c r="G16" s="104">
        <v>2959.7437487402035</v>
      </c>
      <c r="H16" s="90">
        <f t="shared" si="0"/>
        <v>2959.7437487402035</v>
      </c>
      <c r="I16" s="116"/>
    </row>
    <row r="17" spans="1:11" ht="15.6" customHeight="1">
      <c r="A17" s="96">
        <v>7</v>
      </c>
      <c r="B17" s="117"/>
      <c r="C17" s="105" t="s">
        <v>175</v>
      </c>
      <c r="D17" s="151"/>
      <c r="E17" s="96" t="s">
        <v>28</v>
      </c>
      <c r="F17" s="98">
        <v>1</v>
      </c>
      <c r="G17" s="104">
        <v>1720.7812492675603</v>
      </c>
      <c r="H17" s="90">
        <f t="shared" si="0"/>
        <v>1720.7812492675603</v>
      </c>
      <c r="I17" s="116"/>
    </row>
    <row r="18" spans="1:11" ht="15.6" customHeight="1">
      <c r="A18" s="96">
        <v>8</v>
      </c>
      <c r="B18" s="117"/>
      <c r="C18" s="105" t="s">
        <v>176</v>
      </c>
      <c r="D18" s="151"/>
      <c r="E18" s="96" t="s">
        <v>28</v>
      </c>
      <c r="F18" s="98">
        <v>22</v>
      </c>
      <c r="G18" s="104">
        <v>367.09999984374616</v>
      </c>
      <c r="H18" s="90">
        <f t="shared" si="0"/>
        <v>8076.1999965624154</v>
      </c>
      <c r="I18" s="116"/>
    </row>
    <row r="19" spans="1:11" ht="15.6" customHeight="1">
      <c r="A19" s="96">
        <v>9</v>
      </c>
      <c r="B19" s="117"/>
      <c r="C19" s="105" t="s">
        <v>177</v>
      </c>
      <c r="D19" s="151"/>
      <c r="E19" s="96" t="s">
        <v>28</v>
      </c>
      <c r="F19" s="98">
        <v>22</v>
      </c>
      <c r="G19" s="104">
        <v>481.81874979491687</v>
      </c>
      <c r="H19" s="90">
        <f t="shared" si="0"/>
        <v>10600.01249548817</v>
      </c>
      <c r="I19" s="116"/>
    </row>
    <row r="20" spans="1:11" ht="15.6" customHeight="1">
      <c r="A20" s="96">
        <v>10</v>
      </c>
      <c r="B20" s="117"/>
      <c r="C20" s="105" t="s">
        <v>181</v>
      </c>
      <c r="D20" s="151" t="s">
        <v>178</v>
      </c>
      <c r="E20" s="96" t="s">
        <v>34</v>
      </c>
      <c r="F20" s="98">
        <v>5</v>
      </c>
      <c r="G20" s="104">
        <v>50.476249978515099</v>
      </c>
      <c r="H20" s="90">
        <f t="shared" si="0"/>
        <v>252.38124989257551</v>
      </c>
      <c r="I20" s="116"/>
    </row>
    <row r="21" spans="1:11" ht="15.6" customHeight="1">
      <c r="A21" s="96">
        <v>11</v>
      </c>
      <c r="B21" s="117"/>
      <c r="C21" s="105" t="s">
        <v>182</v>
      </c>
      <c r="D21" s="151" t="s">
        <v>179</v>
      </c>
      <c r="E21" s="96" t="s">
        <v>34</v>
      </c>
      <c r="F21" s="98">
        <v>1860</v>
      </c>
      <c r="G21" s="104">
        <v>40.151562482909739</v>
      </c>
      <c r="H21" s="90">
        <f t="shared" si="0"/>
        <v>74681.906218212112</v>
      </c>
      <c r="I21" s="116"/>
    </row>
    <row r="22" spans="1:11" s="120" customFormat="1" ht="25.2" customHeight="1">
      <c r="A22" s="96">
        <v>12</v>
      </c>
      <c r="B22" s="97"/>
      <c r="C22" s="66" t="s">
        <v>266</v>
      </c>
      <c r="D22" s="66"/>
      <c r="E22" s="96" t="s">
        <v>28</v>
      </c>
      <c r="F22" s="98">
        <v>368</v>
      </c>
      <c r="G22" s="98">
        <v>19.502187491699015</v>
      </c>
      <c r="H22" s="90">
        <f t="shared" si="0"/>
        <v>7176.8049969452377</v>
      </c>
      <c r="I22" s="119"/>
    </row>
    <row r="23" spans="1:11" s="120" customFormat="1" ht="26.4" customHeight="1">
      <c r="A23" s="96">
        <v>13</v>
      </c>
      <c r="B23" s="97"/>
      <c r="C23" s="105" t="s">
        <v>281</v>
      </c>
      <c r="D23" s="105" t="s">
        <v>275</v>
      </c>
      <c r="E23" s="96" t="s">
        <v>34</v>
      </c>
      <c r="F23" s="104">
        <v>302</v>
      </c>
      <c r="G23" s="104">
        <v>56.21218747607363</v>
      </c>
      <c r="H23" s="90">
        <f t="shared" si="0"/>
        <v>16976.080617774238</v>
      </c>
      <c r="I23" s="148"/>
      <c r="J23" s="149"/>
      <c r="K23" s="149"/>
    </row>
    <row r="24" spans="1:11" s="120" customFormat="1" ht="16.2" customHeight="1">
      <c r="A24" s="96">
        <v>14</v>
      </c>
      <c r="B24" s="97"/>
      <c r="C24" s="105" t="s">
        <v>127</v>
      </c>
      <c r="D24" s="105"/>
      <c r="E24" s="96" t="s">
        <v>37</v>
      </c>
      <c r="F24" s="104">
        <v>1</v>
      </c>
      <c r="G24" s="104">
        <v>33268.437485839495</v>
      </c>
      <c r="H24" s="90">
        <f t="shared" si="0"/>
        <v>33268.437485839495</v>
      </c>
      <c r="I24" s="148"/>
      <c r="J24" s="149"/>
      <c r="K24" s="149"/>
    </row>
    <row r="25" spans="1:11" s="120" customFormat="1" ht="22.8" customHeight="1">
      <c r="A25" s="96">
        <v>15</v>
      </c>
      <c r="B25" s="97"/>
      <c r="C25" s="105" t="s">
        <v>96</v>
      </c>
      <c r="D25" s="105"/>
      <c r="E25" s="96" t="s">
        <v>37</v>
      </c>
      <c r="F25" s="98">
        <v>1</v>
      </c>
      <c r="G25" s="104">
        <v>5162.3437478026808</v>
      </c>
      <c r="H25" s="90">
        <f t="shared" si="0"/>
        <v>5162.3437478026808</v>
      </c>
      <c r="I25" s="148"/>
    </row>
    <row r="26" spans="1:11" s="120" customFormat="1" ht="39.6" customHeight="1">
      <c r="A26" s="96">
        <v>16</v>
      </c>
      <c r="B26" s="97"/>
      <c r="C26" s="66" t="s">
        <v>36</v>
      </c>
      <c r="D26" s="66" t="s">
        <v>80</v>
      </c>
      <c r="E26" s="96" t="s">
        <v>37</v>
      </c>
      <c r="F26" s="98">
        <v>1</v>
      </c>
      <c r="G26" s="98">
        <v>8030.3124965819479</v>
      </c>
      <c r="H26" s="90">
        <f t="shared" si="0"/>
        <v>8030.3124965819479</v>
      </c>
      <c r="I26" s="119"/>
      <c r="J26" s="149"/>
      <c r="K26" s="149"/>
    </row>
    <row r="27" spans="1:11" s="120" customFormat="1" ht="18" customHeight="1">
      <c r="A27" s="96">
        <v>17</v>
      </c>
      <c r="B27" s="97"/>
      <c r="C27" s="66" t="s">
        <v>167</v>
      </c>
      <c r="D27" s="66"/>
      <c r="E27" s="96" t="s">
        <v>37</v>
      </c>
      <c r="F27" s="98">
        <v>1</v>
      </c>
      <c r="G27" s="98">
        <v>16060.624993163896</v>
      </c>
      <c r="H27" s="90">
        <f t="shared" si="0"/>
        <v>16060.624993163896</v>
      </c>
      <c r="I27" s="119"/>
      <c r="J27" s="149"/>
      <c r="K27" s="149"/>
    </row>
    <row r="28" spans="1:11" s="120" customFormat="1" ht="17.399999999999999" customHeight="1">
      <c r="A28" s="96">
        <v>18</v>
      </c>
      <c r="B28" s="97"/>
      <c r="C28" s="105" t="s">
        <v>71</v>
      </c>
      <c r="D28" s="105"/>
      <c r="E28" s="96" t="s">
        <v>46</v>
      </c>
      <c r="F28" s="98">
        <v>30</v>
      </c>
      <c r="G28" s="104">
        <v>401.51562482909736</v>
      </c>
      <c r="H28" s="90">
        <f t="shared" si="0"/>
        <v>12045.46874487292</v>
      </c>
      <c r="I28" s="148"/>
      <c r="J28" s="149"/>
      <c r="K28" s="149"/>
    </row>
    <row r="29" spans="1:11" s="120" customFormat="1" ht="17.399999999999999" customHeight="1">
      <c r="A29" s="96">
        <v>19</v>
      </c>
      <c r="B29" s="97"/>
      <c r="C29" s="105" t="s">
        <v>72</v>
      </c>
      <c r="D29" s="105"/>
      <c r="E29" s="96" t="s">
        <v>37</v>
      </c>
      <c r="F29" s="98">
        <v>1</v>
      </c>
      <c r="G29" s="104">
        <v>3441.5624985351205</v>
      </c>
      <c r="H29" s="90">
        <f t="shared" si="0"/>
        <v>3441.5624985351205</v>
      </c>
      <c r="I29" s="148"/>
    </row>
    <row r="30" spans="1:11" s="149" customFormat="1" ht="26.25" customHeight="1">
      <c r="A30" s="96">
        <v>20</v>
      </c>
      <c r="B30" s="97"/>
      <c r="C30" s="105" t="s">
        <v>73</v>
      </c>
      <c r="D30" s="105"/>
      <c r="E30" s="96" t="s">
        <v>37</v>
      </c>
      <c r="F30" s="98">
        <v>1</v>
      </c>
      <c r="G30" s="104">
        <v>1147.1874995117068</v>
      </c>
      <c r="H30" s="90">
        <f t="shared" si="0"/>
        <v>1147.1874995117068</v>
      </c>
      <c r="I30" s="148"/>
    </row>
    <row r="31" spans="1:11" s="120" customFormat="1" ht="18" customHeight="1">
      <c r="A31" s="96">
        <v>21</v>
      </c>
      <c r="B31" s="97"/>
      <c r="C31" s="105" t="s">
        <v>128</v>
      </c>
      <c r="D31" s="105"/>
      <c r="E31" s="96" t="s">
        <v>37</v>
      </c>
      <c r="F31" s="104">
        <v>1</v>
      </c>
      <c r="G31" s="104">
        <v>1720.7812492675603</v>
      </c>
      <c r="H31" s="90">
        <f t="shared" si="0"/>
        <v>1720.7812492675603</v>
      </c>
      <c r="I31" s="148"/>
    </row>
    <row r="32" spans="1:11" s="149" customFormat="1" ht="16.8" customHeight="1">
      <c r="A32" s="96">
        <v>22</v>
      </c>
      <c r="B32" s="97"/>
      <c r="C32" s="105" t="s">
        <v>74</v>
      </c>
      <c r="D32" s="105"/>
      <c r="E32" s="96" t="s">
        <v>37</v>
      </c>
      <c r="F32" s="98">
        <v>1</v>
      </c>
      <c r="G32" s="104">
        <v>14339.843743896336</v>
      </c>
      <c r="H32" s="90">
        <f t="shared" si="0"/>
        <v>14339.843743896336</v>
      </c>
      <c r="I32" s="148"/>
    </row>
    <row r="33" spans="1:9" s="149" customFormat="1" ht="16.2" customHeight="1">
      <c r="A33" s="96">
        <v>23</v>
      </c>
      <c r="B33" s="97"/>
      <c r="C33" s="105" t="s">
        <v>75</v>
      </c>
      <c r="D33" s="105"/>
      <c r="E33" s="96" t="s">
        <v>37</v>
      </c>
      <c r="F33" s="98">
        <v>1</v>
      </c>
      <c r="G33" s="104">
        <v>1147.1874995117068</v>
      </c>
      <c r="H33" s="90">
        <f t="shared" si="0"/>
        <v>1147.1874995117068</v>
      </c>
      <c r="I33" s="148"/>
    </row>
    <row r="34" spans="1:9" ht="28.2" customHeight="1">
      <c r="A34" s="71"/>
      <c r="B34" s="83"/>
      <c r="C34" s="84" t="str">
        <f>C10</f>
        <v>Nouzová signalizace</v>
      </c>
      <c r="D34" s="85"/>
      <c r="E34" s="71"/>
      <c r="F34" s="86"/>
      <c r="G34" s="87"/>
      <c r="H34" s="88"/>
      <c r="I34" s="72"/>
    </row>
    <row r="35" spans="1:9">
      <c r="A35" s="71"/>
      <c r="B35" s="83"/>
      <c r="C35" s="85"/>
      <c r="D35" s="85"/>
      <c r="E35" s="71"/>
      <c r="F35" s="86"/>
      <c r="G35" s="87"/>
      <c r="H35" s="88"/>
      <c r="I35" s="72"/>
    </row>
    <row r="36" spans="1:9">
      <c r="A36" t="s">
        <v>47</v>
      </c>
      <c r="C36" s="65" t="s">
        <v>48</v>
      </c>
      <c r="D36" s="85"/>
      <c r="E36" s="71"/>
      <c r="F36" s="86"/>
      <c r="G36" s="87"/>
      <c r="H36" s="88"/>
      <c r="I36" s="72"/>
    </row>
    <row r="37" spans="1:9">
      <c r="B37" s="65"/>
      <c r="C37" s="65" t="s">
        <v>49</v>
      </c>
      <c r="D37" s="85"/>
      <c r="E37" s="71"/>
      <c r="F37" s="86"/>
      <c r="G37" s="87"/>
      <c r="H37" s="88"/>
      <c r="I37" s="72"/>
    </row>
    <row r="38" spans="1:9">
      <c r="B38" s="65"/>
      <c r="C38" s="65" t="s">
        <v>50</v>
      </c>
      <c r="D38" s="85"/>
      <c r="E38" s="71"/>
      <c r="F38" s="86"/>
      <c r="G38" s="87"/>
      <c r="H38" s="88"/>
      <c r="I38" s="72"/>
    </row>
    <row r="39" spans="1:9">
      <c r="B39" s="65"/>
      <c r="C39" s="65" t="s">
        <v>51</v>
      </c>
      <c r="D39" s="85"/>
      <c r="E39" s="71"/>
      <c r="F39" s="86"/>
      <c r="G39" s="87"/>
      <c r="H39" s="88"/>
      <c r="I39" s="72"/>
    </row>
    <row r="40" spans="1:9">
      <c r="B40" s="65"/>
      <c r="C40" s="65" t="s">
        <v>52</v>
      </c>
      <c r="D40" s="85"/>
      <c r="E40" s="71"/>
      <c r="F40" s="86"/>
      <c r="G40" s="87"/>
      <c r="H40" s="88"/>
      <c r="I40" s="72"/>
    </row>
    <row r="41" spans="1:9">
      <c r="A41" s="71"/>
      <c r="B41" s="83"/>
      <c r="C41" s="85"/>
      <c r="D41" s="85"/>
      <c r="E41" s="71"/>
      <c r="F41" s="86"/>
      <c r="G41" s="87"/>
      <c r="H41" s="88"/>
      <c r="I41" s="72"/>
    </row>
    <row r="42" spans="1:9">
      <c r="A42" t="s">
        <v>29</v>
      </c>
      <c r="C42" s="106"/>
      <c r="G42" s="72"/>
      <c r="H42" s="72"/>
      <c r="I42" s="72"/>
    </row>
    <row r="43" spans="1:9">
      <c r="C43" t="s">
        <v>30</v>
      </c>
      <c r="G43" s="72"/>
      <c r="H43" s="72"/>
      <c r="I43" s="72"/>
    </row>
    <row r="44" spans="1:9">
      <c r="C44" t="s">
        <v>31</v>
      </c>
      <c r="G44" s="72"/>
      <c r="H44" s="72"/>
      <c r="I44" s="72"/>
    </row>
    <row r="45" spans="1:9">
      <c r="C45" t="s">
        <v>32</v>
      </c>
      <c r="G45" s="72"/>
      <c r="H45" s="72"/>
      <c r="I45" s="72"/>
    </row>
    <row r="46" spans="1:9">
      <c r="C46" t="s">
        <v>33</v>
      </c>
      <c r="G46" s="72"/>
      <c r="H46" s="72"/>
      <c r="I46" s="72"/>
    </row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3"/>
  <sheetViews>
    <sheetView topLeftCell="A31" workbookViewId="0">
      <selection activeCell="H11" sqref="H11:H50"/>
    </sheetView>
  </sheetViews>
  <sheetFormatPr defaultRowHeight="13.2"/>
  <cols>
    <col min="1" max="1" width="12.109375" bestFit="1" customWidth="1"/>
    <col min="2" max="2" width="4.5546875" bestFit="1" customWidth="1"/>
    <col min="3" max="3" width="55.33203125" customWidth="1"/>
    <col min="4" max="4" width="51.109375" customWidth="1"/>
    <col min="5" max="5" width="4.44140625" customWidth="1"/>
    <col min="6" max="6" width="9.6640625" customWidth="1"/>
    <col min="7" max="7" width="12.77734375" customWidth="1"/>
    <col min="8" max="8" width="14.33203125" customWidth="1"/>
    <col min="9" max="9" width="32.21875" customWidth="1"/>
  </cols>
  <sheetData>
    <row r="1" spans="1:9" s="25" customFormat="1" ht="18" customHeight="1">
      <c r="A1" s="47" t="s">
        <v>4</v>
      </c>
      <c r="B1" s="47"/>
      <c r="C1" s="214" t="s">
        <v>150</v>
      </c>
      <c r="D1" s="214"/>
      <c r="E1" s="48"/>
      <c r="F1" s="47"/>
      <c r="G1" s="49" t="s">
        <v>11</v>
      </c>
      <c r="I1" s="67">
        <v>45469</v>
      </c>
    </row>
    <row r="2" spans="1:9" s="25" customFormat="1" ht="18" customHeight="1">
      <c r="A2" s="47" t="s">
        <v>16</v>
      </c>
      <c r="B2" s="47"/>
      <c r="C2" s="214" t="s">
        <v>231</v>
      </c>
      <c r="D2" s="214"/>
      <c r="E2" s="48"/>
      <c r="F2" s="47"/>
      <c r="G2" s="49" t="s">
        <v>0</v>
      </c>
      <c r="I2" s="68" t="s">
        <v>58</v>
      </c>
    </row>
    <row r="3" spans="1:9" s="25" customFormat="1" ht="18" customHeight="1">
      <c r="A3" s="47" t="s">
        <v>10</v>
      </c>
      <c r="B3" s="47"/>
      <c r="C3" s="214" t="s">
        <v>232</v>
      </c>
      <c r="D3" s="214"/>
      <c r="E3" s="48"/>
      <c r="F3" s="50"/>
      <c r="G3" s="27" t="s">
        <v>23</v>
      </c>
      <c r="H3" s="26"/>
      <c r="I3" s="69" t="s">
        <v>35</v>
      </c>
    </row>
    <row r="4" spans="1:9" s="25" customFormat="1" ht="13.8" thickBot="1">
      <c r="A4" s="47"/>
      <c r="B4" s="47"/>
      <c r="C4" s="51"/>
      <c r="D4" s="51"/>
      <c r="E4" s="48"/>
      <c r="F4" s="50"/>
      <c r="I4" s="52"/>
    </row>
    <row r="5" spans="1:9" s="25" customFormat="1">
      <c r="A5" s="224" t="s">
        <v>13</v>
      </c>
      <c r="B5" s="226" t="s">
        <v>44</v>
      </c>
      <c r="C5" s="226" t="s">
        <v>3</v>
      </c>
      <c r="D5" s="226" t="s">
        <v>22</v>
      </c>
      <c r="E5" s="224" t="s">
        <v>12</v>
      </c>
      <c r="F5" s="218" t="s">
        <v>14</v>
      </c>
      <c r="G5" s="220" t="s">
        <v>45</v>
      </c>
      <c r="H5" s="221"/>
      <c r="I5" s="222" t="s">
        <v>15</v>
      </c>
    </row>
    <row r="6" spans="1:9" s="25" customFormat="1" ht="39.6">
      <c r="A6" s="225"/>
      <c r="B6" s="227"/>
      <c r="C6" s="227"/>
      <c r="D6" s="227"/>
      <c r="E6" s="225"/>
      <c r="F6" s="219"/>
      <c r="G6" s="53" t="s">
        <v>24</v>
      </c>
      <c r="H6" s="53" t="s">
        <v>25</v>
      </c>
      <c r="I6" s="223"/>
    </row>
    <row r="7" spans="1:9" s="25" customFormat="1" ht="13.8" thickBot="1">
      <c r="A7" s="54">
        <v>0</v>
      </c>
      <c r="B7" s="54">
        <v>1</v>
      </c>
      <c r="C7" s="55">
        <v>2</v>
      </c>
      <c r="D7" s="55">
        <v>3</v>
      </c>
      <c r="E7" s="54">
        <v>4</v>
      </c>
      <c r="F7" s="56">
        <v>5</v>
      </c>
      <c r="G7" s="15">
        <v>6</v>
      </c>
      <c r="H7" s="15">
        <v>7</v>
      </c>
      <c r="I7" s="57">
        <v>8</v>
      </c>
    </row>
    <row r="8" spans="1:9" s="25" customFormat="1">
      <c r="A8" s="58"/>
      <c r="B8" s="58"/>
      <c r="C8" s="59"/>
      <c r="D8" s="59"/>
      <c r="E8" s="58"/>
      <c r="F8" s="60"/>
      <c r="G8" s="19"/>
      <c r="H8" s="19"/>
      <c r="I8" s="19"/>
    </row>
    <row r="9" spans="1:9" s="25" customFormat="1" ht="36.75" customHeight="1">
      <c r="A9" s="58"/>
      <c r="B9" s="58"/>
      <c r="C9" s="125" t="s">
        <v>233</v>
      </c>
      <c r="D9" s="125"/>
      <c r="E9" s="126"/>
      <c r="F9" s="127"/>
      <c r="G9" s="128"/>
      <c r="H9" s="129">
        <f>SUM(H11:H50)</f>
        <v>419003.25929665379</v>
      </c>
      <c r="I9" s="19"/>
    </row>
    <row r="10" spans="1:9" s="25" customFormat="1" ht="26.25" customHeight="1">
      <c r="A10" s="47"/>
      <c r="B10" s="130"/>
      <c r="C10" s="131" t="s">
        <v>234</v>
      </c>
      <c r="D10" s="131"/>
      <c r="E10" s="48"/>
      <c r="F10" s="50"/>
    </row>
    <row r="11" spans="1:9" s="25" customFormat="1" ht="30.6" customHeight="1">
      <c r="A11" s="160">
        <v>1</v>
      </c>
      <c r="B11" s="161"/>
      <c r="C11" s="154" t="s">
        <v>277</v>
      </c>
      <c r="D11" s="154" t="s">
        <v>244</v>
      </c>
      <c r="E11" s="162" t="s">
        <v>28</v>
      </c>
      <c r="F11" s="156">
        <v>1</v>
      </c>
      <c r="G11" s="163">
        <v>40151.562482909736</v>
      </c>
      <c r="H11" s="164">
        <f>F11*G11</f>
        <v>40151.562482909736</v>
      </c>
      <c r="I11" s="165"/>
    </row>
    <row r="12" spans="1:9" s="149" customFormat="1" ht="25.8" customHeight="1">
      <c r="A12" s="152">
        <v>2</v>
      </c>
      <c r="B12" s="153"/>
      <c r="C12" s="154" t="s">
        <v>278</v>
      </c>
      <c r="D12" s="154" t="s">
        <v>245</v>
      </c>
      <c r="E12" s="155" t="s">
        <v>28</v>
      </c>
      <c r="F12" s="156">
        <v>1</v>
      </c>
      <c r="G12" s="157">
        <v>38738.227483511313</v>
      </c>
      <c r="H12" s="164">
        <f t="shared" ref="H12:H50" si="0">F12*G12</f>
        <v>38738.227483511313</v>
      </c>
      <c r="I12" s="158"/>
    </row>
    <row r="13" spans="1:9" s="149" customFormat="1" ht="29.4" customHeight="1">
      <c r="A13" s="152">
        <v>3</v>
      </c>
      <c r="B13" s="153"/>
      <c r="C13" s="154" t="s">
        <v>183</v>
      </c>
      <c r="D13" s="154" t="s">
        <v>184</v>
      </c>
      <c r="E13" s="155" t="s">
        <v>28</v>
      </c>
      <c r="F13" s="156">
        <v>2</v>
      </c>
      <c r="G13" s="157">
        <v>1843.7597492152152</v>
      </c>
      <c r="H13" s="164">
        <f t="shared" si="0"/>
        <v>3687.5194984304303</v>
      </c>
      <c r="I13" s="158"/>
    </row>
    <row r="14" spans="1:9" s="149" customFormat="1" ht="28.8" customHeight="1">
      <c r="A14" s="152">
        <v>4</v>
      </c>
      <c r="B14" s="153"/>
      <c r="C14" s="154" t="s">
        <v>185</v>
      </c>
      <c r="D14" s="154" t="s">
        <v>186</v>
      </c>
      <c r="E14" s="155" t="s">
        <v>28</v>
      </c>
      <c r="F14" s="156">
        <v>1</v>
      </c>
      <c r="G14" s="157">
        <v>11517.762495097537</v>
      </c>
      <c r="H14" s="164">
        <f t="shared" si="0"/>
        <v>11517.762495097537</v>
      </c>
      <c r="I14" s="158"/>
    </row>
    <row r="15" spans="1:9" s="149" customFormat="1" ht="28.8" customHeight="1">
      <c r="A15" s="152">
        <v>5</v>
      </c>
      <c r="B15" s="153"/>
      <c r="C15" s="154" t="s">
        <v>187</v>
      </c>
      <c r="D15" s="154" t="s">
        <v>246</v>
      </c>
      <c r="E15" s="155" t="s">
        <v>28</v>
      </c>
      <c r="F15" s="156">
        <v>1</v>
      </c>
      <c r="G15" s="157">
        <v>5864.4224975038451</v>
      </c>
      <c r="H15" s="164">
        <f t="shared" si="0"/>
        <v>5864.4224975038451</v>
      </c>
      <c r="I15" s="158"/>
    </row>
    <row r="16" spans="1:9" s="149" customFormat="1" ht="26.25" customHeight="1">
      <c r="A16" s="152">
        <v>6</v>
      </c>
      <c r="B16" s="153"/>
      <c r="C16" s="154" t="s">
        <v>188</v>
      </c>
      <c r="D16" s="154" t="s">
        <v>189</v>
      </c>
      <c r="E16" s="155" t="s">
        <v>28</v>
      </c>
      <c r="F16" s="156">
        <v>13</v>
      </c>
      <c r="G16" s="157">
        <v>1904.3312491894333</v>
      </c>
      <c r="H16" s="164">
        <f t="shared" si="0"/>
        <v>24756.306239462632</v>
      </c>
      <c r="I16" s="158"/>
    </row>
    <row r="17" spans="1:9" s="149" customFormat="1" ht="26.25" customHeight="1">
      <c r="A17" s="152">
        <v>7</v>
      </c>
      <c r="B17" s="153"/>
      <c r="C17" s="154" t="s">
        <v>190</v>
      </c>
      <c r="D17" s="154" t="s">
        <v>191</v>
      </c>
      <c r="E17" s="155" t="s">
        <v>28</v>
      </c>
      <c r="F17" s="156">
        <v>13</v>
      </c>
      <c r="G17" s="157">
        <v>345.99174985273078</v>
      </c>
      <c r="H17" s="164">
        <f t="shared" si="0"/>
        <v>4497.8927480855</v>
      </c>
      <c r="I17" s="158"/>
    </row>
    <row r="18" spans="1:9" s="149" customFormat="1" ht="26.4" customHeight="1">
      <c r="A18" s="152">
        <v>8</v>
      </c>
      <c r="B18" s="153"/>
      <c r="C18" s="154" t="s">
        <v>247</v>
      </c>
      <c r="D18" s="154" t="s">
        <v>241</v>
      </c>
      <c r="E18" s="155" t="s">
        <v>28</v>
      </c>
      <c r="F18" s="156">
        <v>12</v>
      </c>
      <c r="G18" s="157">
        <v>4221.6499982030809</v>
      </c>
      <c r="H18" s="164">
        <f t="shared" si="0"/>
        <v>50659.799978436975</v>
      </c>
      <c r="I18" s="158"/>
    </row>
    <row r="19" spans="1:9" s="149" customFormat="1" ht="26.25" customHeight="1">
      <c r="A19" s="152">
        <v>9</v>
      </c>
      <c r="B19" s="153"/>
      <c r="C19" s="154" t="s">
        <v>192</v>
      </c>
      <c r="D19" s="154" t="s">
        <v>193</v>
      </c>
      <c r="E19" s="155" t="s">
        <v>28</v>
      </c>
      <c r="F19" s="156">
        <v>4</v>
      </c>
      <c r="G19" s="157">
        <v>2203.5177490620863</v>
      </c>
      <c r="H19" s="164">
        <f t="shared" si="0"/>
        <v>8814.0709962483452</v>
      </c>
      <c r="I19" s="158"/>
    </row>
    <row r="20" spans="1:9" s="149" customFormat="1" ht="26.25" customHeight="1">
      <c r="A20" s="152">
        <v>10</v>
      </c>
      <c r="B20" s="153"/>
      <c r="C20" s="154" t="s">
        <v>194</v>
      </c>
      <c r="D20" s="154" t="s">
        <v>248</v>
      </c>
      <c r="E20" s="155" t="s">
        <v>28</v>
      </c>
      <c r="F20" s="156">
        <v>4</v>
      </c>
      <c r="G20" s="157">
        <v>480.90099979530748</v>
      </c>
      <c r="H20" s="164">
        <f t="shared" si="0"/>
        <v>1923.6039991812299</v>
      </c>
      <c r="I20" s="158"/>
    </row>
    <row r="21" spans="1:9" s="149" customFormat="1" ht="26.25" customHeight="1">
      <c r="A21" s="152">
        <v>11</v>
      </c>
      <c r="B21" s="153"/>
      <c r="C21" s="154" t="s">
        <v>195</v>
      </c>
      <c r="D21" s="154" t="s">
        <v>196</v>
      </c>
      <c r="E21" s="155" t="s">
        <v>28</v>
      </c>
      <c r="F21" s="156">
        <v>4</v>
      </c>
      <c r="G21" s="157">
        <v>188.13874991991992</v>
      </c>
      <c r="H21" s="164">
        <f t="shared" si="0"/>
        <v>752.55499967967967</v>
      </c>
      <c r="I21" s="158"/>
    </row>
    <row r="22" spans="1:9" s="149" customFormat="1" ht="26.25" customHeight="1">
      <c r="A22" s="152">
        <v>12</v>
      </c>
      <c r="B22" s="153"/>
      <c r="C22" s="154" t="s">
        <v>197</v>
      </c>
      <c r="D22" s="154" t="s">
        <v>198</v>
      </c>
      <c r="E22" s="155" t="s">
        <v>28</v>
      </c>
      <c r="F22" s="156">
        <v>1</v>
      </c>
      <c r="G22" s="157">
        <v>571.75824975663465</v>
      </c>
      <c r="H22" s="164">
        <f t="shared" si="0"/>
        <v>571.75824975663465</v>
      </c>
      <c r="I22" s="158"/>
    </row>
    <row r="23" spans="1:9" s="149" customFormat="1" ht="26.25" customHeight="1">
      <c r="A23" s="152">
        <v>13</v>
      </c>
      <c r="B23" s="153"/>
      <c r="C23" s="154" t="s">
        <v>199</v>
      </c>
      <c r="D23" s="154" t="s">
        <v>200</v>
      </c>
      <c r="E23" s="155" t="s">
        <v>28</v>
      </c>
      <c r="F23" s="156">
        <v>2</v>
      </c>
      <c r="G23" s="157">
        <v>504.76249978515096</v>
      </c>
      <c r="H23" s="164">
        <f t="shared" si="0"/>
        <v>1009.5249995703019</v>
      </c>
      <c r="I23" s="158"/>
    </row>
    <row r="24" spans="1:9" s="149" customFormat="1" ht="26.25" customHeight="1">
      <c r="A24" s="152">
        <v>14</v>
      </c>
      <c r="B24" s="153"/>
      <c r="C24" s="154" t="s">
        <v>201</v>
      </c>
      <c r="D24" s="154" t="s">
        <v>202</v>
      </c>
      <c r="E24" s="155" t="s">
        <v>28</v>
      </c>
      <c r="F24" s="156">
        <v>4</v>
      </c>
      <c r="G24" s="157">
        <v>1394.0622494066261</v>
      </c>
      <c r="H24" s="164">
        <f t="shared" si="0"/>
        <v>5576.2489976265042</v>
      </c>
      <c r="I24" s="158"/>
    </row>
    <row r="25" spans="1:9" s="149" customFormat="1" ht="24.6" customHeight="1">
      <c r="A25" s="152">
        <v>15</v>
      </c>
      <c r="B25" s="153"/>
      <c r="C25" s="154" t="s">
        <v>249</v>
      </c>
      <c r="D25" s="154" t="s">
        <v>203</v>
      </c>
      <c r="E25" s="155" t="s">
        <v>28</v>
      </c>
      <c r="F25" s="156">
        <v>1</v>
      </c>
      <c r="G25" s="157">
        <v>15702.702493316243</v>
      </c>
      <c r="H25" s="164">
        <f t="shared" si="0"/>
        <v>15702.702493316243</v>
      </c>
      <c r="I25" s="158"/>
    </row>
    <row r="26" spans="1:9" s="149" customFormat="1" ht="30" customHeight="1">
      <c r="A26" s="152">
        <v>16</v>
      </c>
      <c r="B26" s="153"/>
      <c r="C26" s="154" t="s">
        <v>204</v>
      </c>
      <c r="D26" s="154" t="s">
        <v>205</v>
      </c>
      <c r="E26" s="155" t="s">
        <v>28</v>
      </c>
      <c r="F26" s="156">
        <v>1</v>
      </c>
      <c r="G26" s="157">
        <v>6713.3412471425081</v>
      </c>
      <c r="H26" s="164">
        <f t="shared" si="0"/>
        <v>6713.3412471425081</v>
      </c>
      <c r="I26" s="158"/>
    </row>
    <row r="27" spans="1:9" s="149" customFormat="1" ht="26.4" customHeight="1">
      <c r="A27" s="152">
        <v>17</v>
      </c>
      <c r="B27" s="153"/>
      <c r="C27" s="154" t="s">
        <v>183</v>
      </c>
      <c r="D27" s="154" t="s">
        <v>184</v>
      </c>
      <c r="E27" s="155" t="s">
        <v>28</v>
      </c>
      <c r="F27" s="156">
        <v>2</v>
      </c>
      <c r="G27" s="157">
        <v>1843.7597492152152</v>
      </c>
      <c r="H27" s="164">
        <f t="shared" si="0"/>
        <v>3687.5194984304303</v>
      </c>
      <c r="I27" s="158"/>
    </row>
    <row r="28" spans="1:9" s="149" customFormat="1" ht="26.25" customHeight="1">
      <c r="A28" s="152">
        <v>18</v>
      </c>
      <c r="B28" s="153"/>
      <c r="C28" s="154" t="s">
        <v>206</v>
      </c>
      <c r="D28" s="154" t="s">
        <v>207</v>
      </c>
      <c r="E28" s="155" t="s">
        <v>28</v>
      </c>
      <c r="F28" s="156">
        <v>1</v>
      </c>
      <c r="G28" s="157">
        <v>462.54599980312014</v>
      </c>
      <c r="H28" s="164">
        <f t="shared" si="0"/>
        <v>462.54599980312014</v>
      </c>
      <c r="I28" s="158"/>
    </row>
    <row r="29" spans="1:9" s="149" customFormat="1" ht="26.25" customHeight="1">
      <c r="A29" s="152">
        <v>19</v>
      </c>
      <c r="B29" s="153"/>
      <c r="C29" s="154" t="s">
        <v>237</v>
      </c>
      <c r="D29" s="154" t="s">
        <v>236</v>
      </c>
      <c r="E29" s="155" t="s">
        <v>34</v>
      </c>
      <c r="F29" s="156">
        <v>148</v>
      </c>
      <c r="G29" s="157">
        <v>35.425149984921504</v>
      </c>
      <c r="H29" s="164">
        <f t="shared" si="0"/>
        <v>5242.9221977683828</v>
      </c>
      <c r="I29" s="158"/>
    </row>
    <row r="30" spans="1:9" s="149" customFormat="1" ht="26.25" customHeight="1">
      <c r="A30" s="152">
        <v>20</v>
      </c>
      <c r="B30" s="153"/>
      <c r="C30" s="154" t="s">
        <v>238</v>
      </c>
      <c r="D30" s="154" t="s">
        <v>208</v>
      </c>
      <c r="E30" s="155" t="s">
        <v>34</v>
      </c>
      <c r="F30" s="156">
        <v>710</v>
      </c>
      <c r="G30" s="157">
        <v>46.988799979999513</v>
      </c>
      <c r="H30" s="164">
        <f t="shared" si="0"/>
        <v>33362.047985799654</v>
      </c>
      <c r="I30" s="158"/>
    </row>
    <row r="31" spans="1:9" s="149" customFormat="1" ht="26.25" customHeight="1">
      <c r="A31" s="152">
        <v>21</v>
      </c>
      <c r="B31" s="153"/>
      <c r="C31" s="154" t="s">
        <v>239</v>
      </c>
      <c r="D31" s="154" t="s">
        <v>209</v>
      </c>
      <c r="E31" s="155" t="s">
        <v>34</v>
      </c>
      <c r="F31" s="156">
        <v>8</v>
      </c>
      <c r="G31" s="157">
        <v>46.988799979999513</v>
      </c>
      <c r="H31" s="164">
        <f t="shared" si="0"/>
        <v>375.9103998399961</v>
      </c>
      <c r="I31" s="158"/>
    </row>
    <row r="32" spans="1:9" s="149" customFormat="1" ht="26.25" customHeight="1">
      <c r="A32" s="152">
        <v>22</v>
      </c>
      <c r="B32" s="153"/>
      <c r="C32" s="154" t="s">
        <v>253</v>
      </c>
      <c r="D32" s="154" t="s">
        <v>210</v>
      </c>
      <c r="E32" s="155" t="s">
        <v>34</v>
      </c>
      <c r="F32" s="156">
        <v>16</v>
      </c>
      <c r="G32" s="157">
        <v>1171.9667495011597</v>
      </c>
      <c r="H32" s="164">
        <f t="shared" si="0"/>
        <v>18751.467992018555</v>
      </c>
      <c r="I32" s="158"/>
    </row>
    <row r="33" spans="1:9" s="149" customFormat="1" ht="26.25" customHeight="1">
      <c r="A33" s="152">
        <v>23</v>
      </c>
      <c r="B33" s="153"/>
      <c r="C33" s="154" t="s">
        <v>211</v>
      </c>
      <c r="D33" s="154" t="s">
        <v>279</v>
      </c>
      <c r="E33" s="155" t="s">
        <v>28</v>
      </c>
      <c r="F33" s="156">
        <v>6</v>
      </c>
      <c r="G33" s="157">
        <v>1037.057499558583</v>
      </c>
      <c r="H33" s="164">
        <f t="shared" si="0"/>
        <v>6222.344997351498</v>
      </c>
      <c r="I33" s="158"/>
    </row>
    <row r="34" spans="1:9" s="149" customFormat="1" ht="26.25" customHeight="1">
      <c r="A34" s="152">
        <v>24</v>
      </c>
      <c r="B34" s="153"/>
      <c r="C34" s="154" t="s">
        <v>284</v>
      </c>
      <c r="D34" s="154" t="s">
        <v>280</v>
      </c>
      <c r="E34" s="155" t="s">
        <v>34</v>
      </c>
      <c r="F34" s="156">
        <v>58</v>
      </c>
      <c r="G34" s="157">
        <v>68.739474970741469</v>
      </c>
      <c r="H34" s="164">
        <f t="shared" si="0"/>
        <v>3986.8895483030051</v>
      </c>
      <c r="I34" s="158"/>
    </row>
    <row r="35" spans="1:9" s="149" customFormat="1" ht="26.25" customHeight="1">
      <c r="A35" s="152">
        <v>25</v>
      </c>
      <c r="B35" s="153"/>
      <c r="C35" s="154" t="s">
        <v>285</v>
      </c>
      <c r="D35" s="154" t="s">
        <v>240</v>
      </c>
      <c r="E35" s="155" t="s">
        <v>34</v>
      </c>
      <c r="F35" s="156">
        <v>89</v>
      </c>
      <c r="G35" s="157">
        <v>59.74552497456969</v>
      </c>
      <c r="H35" s="164">
        <f t="shared" si="0"/>
        <v>5317.3517227367029</v>
      </c>
      <c r="I35" s="158"/>
    </row>
    <row r="36" spans="1:9" s="149" customFormat="1" ht="26.25" customHeight="1">
      <c r="A36" s="152">
        <v>26</v>
      </c>
      <c r="B36" s="153"/>
      <c r="C36" s="154" t="s">
        <v>212</v>
      </c>
      <c r="D36" s="154" t="s">
        <v>213</v>
      </c>
      <c r="E36" s="155" t="s">
        <v>28</v>
      </c>
      <c r="F36" s="156">
        <v>348</v>
      </c>
      <c r="G36" s="157">
        <v>24.595699989530996</v>
      </c>
      <c r="H36" s="164">
        <f t="shared" si="0"/>
        <v>8559.3035963567872</v>
      </c>
      <c r="I36" s="158"/>
    </row>
    <row r="37" spans="1:9" s="149" customFormat="1" ht="26.25" customHeight="1">
      <c r="A37" s="152">
        <v>27</v>
      </c>
      <c r="B37" s="153"/>
      <c r="C37" s="154" t="s">
        <v>214</v>
      </c>
      <c r="D37" s="154" t="s">
        <v>215</v>
      </c>
      <c r="E37" s="155" t="s">
        <v>28</v>
      </c>
      <c r="F37" s="156">
        <v>1</v>
      </c>
      <c r="G37" s="157">
        <v>1593.2139993218584</v>
      </c>
      <c r="H37" s="164">
        <f t="shared" si="0"/>
        <v>1593.2139993218584</v>
      </c>
      <c r="I37" s="158"/>
    </row>
    <row r="38" spans="1:9" s="149" customFormat="1" ht="26.25" customHeight="1">
      <c r="A38" s="152">
        <v>28</v>
      </c>
      <c r="B38" s="153"/>
      <c r="C38" s="154" t="s">
        <v>36</v>
      </c>
      <c r="D38" s="154" t="s">
        <v>216</v>
      </c>
      <c r="E38" s="155" t="s">
        <v>37</v>
      </c>
      <c r="F38" s="156">
        <v>1</v>
      </c>
      <c r="G38" s="157">
        <v>3716.8874984179301</v>
      </c>
      <c r="H38" s="164">
        <f t="shared" si="0"/>
        <v>3716.8874984179301</v>
      </c>
      <c r="I38" s="158"/>
    </row>
    <row r="39" spans="1:9" s="149" customFormat="1" ht="26.25" customHeight="1">
      <c r="A39" s="152">
        <v>29</v>
      </c>
      <c r="B39" s="153"/>
      <c r="C39" s="154" t="s">
        <v>250</v>
      </c>
      <c r="D39" s="154" t="s">
        <v>217</v>
      </c>
      <c r="E39" s="155" t="s">
        <v>28</v>
      </c>
      <c r="F39" s="156">
        <v>1</v>
      </c>
      <c r="G39" s="157">
        <v>10737.674995429576</v>
      </c>
      <c r="H39" s="164">
        <f t="shared" si="0"/>
        <v>10737.674995429576</v>
      </c>
      <c r="I39" s="158"/>
    </row>
    <row r="40" spans="1:9" s="149" customFormat="1" ht="26.25" customHeight="1">
      <c r="A40" s="152">
        <v>30</v>
      </c>
      <c r="B40" s="153"/>
      <c r="C40" s="154" t="s">
        <v>96</v>
      </c>
      <c r="D40" s="154" t="s">
        <v>218</v>
      </c>
      <c r="E40" s="155" t="s">
        <v>46</v>
      </c>
      <c r="F40" s="156">
        <v>8</v>
      </c>
      <c r="G40" s="157">
        <v>417.57624982226127</v>
      </c>
      <c r="H40" s="164">
        <f t="shared" si="0"/>
        <v>3340.6099985780902</v>
      </c>
      <c r="I40" s="158"/>
    </row>
    <row r="41" spans="1:9" s="149" customFormat="1" ht="26.25" customHeight="1">
      <c r="A41" s="152">
        <v>31</v>
      </c>
      <c r="B41" s="153"/>
      <c r="C41" s="154" t="s">
        <v>118</v>
      </c>
      <c r="D41" s="154" t="s">
        <v>219</v>
      </c>
      <c r="E41" s="155" t="s">
        <v>37</v>
      </c>
      <c r="F41" s="156">
        <v>1</v>
      </c>
      <c r="G41" s="157">
        <v>17896.124992382625</v>
      </c>
      <c r="H41" s="164">
        <f t="shared" si="0"/>
        <v>17896.124992382625</v>
      </c>
      <c r="I41" s="158"/>
    </row>
    <row r="42" spans="1:9" s="149" customFormat="1" ht="26.25" customHeight="1">
      <c r="A42" s="152">
        <v>32</v>
      </c>
      <c r="B42" s="153"/>
      <c r="C42" s="154" t="s">
        <v>242</v>
      </c>
      <c r="D42" s="154"/>
      <c r="E42" s="155" t="s">
        <v>28</v>
      </c>
      <c r="F42" s="156">
        <v>1</v>
      </c>
      <c r="G42" s="157">
        <v>9533.586995942087</v>
      </c>
      <c r="H42" s="164">
        <f t="shared" si="0"/>
        <v>9533.586995942087</v>
      </c>
      <c r="I42" s="158"/>
    </row>
    <row r="43" spans="1:9" s="149" customFormat="1" ht="26.25" customHeight="1">
      <c r="A43" s="152">
        <v>33</v>
      </c>
      <c r="B43" s="153"/>
      <c r="C43" s="154" t="s">
        <v>243</v>
      </c>
      <c r="D43" s="154"/>
      <c r="E43" s="155" t="s">
        <v>28</v>
      </c>
      <c r="F43" s="156">
        <v>1</v>
      </c>
      <c r="G43" s="157">
        <v>5992.9074974491559</v>
      </c>
      <c r="H43" s="164">
        <f t="shared" si="0"/>
        <v>5992.9074974491559</v>
      </c>
      <c r="I43" s="158"/>
    </row>
    <row r="44" spans="1:9" s="149" customFormat="1" ht="26.25" customHeight="1">
      <c r="A44" s="152">
        <v>34</v>
      </c>
      <c r="B44" s="153"/>
      <c r="C44" s="154" t="s">
        <v>251</v>
      </c>
      <c r="D44" s="154" t="s">
        <v>220</v>
      </c>
      <c r="E44" s="155" t="s">
        <v>46</v>
      </c>
      <c r="F44" s="156">
        <v>10</v>
      </c>
      <c r="G44" s="157">
        <v>536.88374977147873</v>
      </c>
      <c r="H44" s="164">
        <f t="shared" si="0"/>
        <v>5368.8374977147869</v>
      </c>
      <c r="I44" s="158"/>
    </row>
    <row r="45" spans="1:9" s="149" customFormat="1" ht="26.25" customHeight="1">
      <c r="A45" s="152">
        <v>35</v>
      </c>
      <c r="B45" s="153"/>
      <c r="C45" s="154" t="s">
        <v>255</v>
      </c>
      <c r="D45" s="154"/>
      <c r="E45" s="155" t="s">
        <v>37</v>
      </c>
      <c r="F45" s="156">
        <v>1</v>
      </c>
      <c r="G45" s="157">
        <v>6194.8124973632166</v>
      </c>
      <c r="H45" s="164">
        <f t="shared" si="0"/>
        <v>6194.8124973632166</v>
      </c>
      <c r="I45" s="158"/>
    </row>
    <row r="46" spans="1:9" s="149" customFormat="1" ht="26.25" customHeight="1">
      <c r="A46" s="152">
        <v>36</v>
      </c>
      <c r="B46" s="153"/>
      <c r="C46" s="154" t="s">
        <v>221</v>
      </c>
      <c r="D46" s="154" t="s">
        <v>222</v>
      </c>
      <c r="E46" s="155" t="s">
        <v>37</v>
      </c>
      <c r="F46" s="156">
        <v>1</v>
      </c>
      <c r="G46" s="157">
        <v>5965.3749974608754</v>
      </c>
      <c r="H46" s="164">
        <f t="shared" si="0"/>
        <v>5965.3749974608754</v>
      </c>
      <c r="I46" s="158"/>
    </row>
    <row r="47" spans="1:9" s="120" customFormat="1" ht="24.6" customHeight="1">
      <c r="A47" s="96">
        <v>37</v>
      </c>
      <c r="B47" s="97"/>
      <c r="C47" s="105" t="s">
        <v>223</v>
      </c>
      <c r="D47" s="105" t="s">
        <v>224</v>
      </c>
      <c r="E47" s="96" t="s">
        <v>46</v>
      </c>
      <c r="F47" s="98">
        <v>30</v>
      </c>
      <c r="G47" s="104">
        <v>298.26874987304376</v>
      </c>
      <c r="H47" s="164">
        <f t="shared" si="0"/>
        <v>8948.0624961913127</v>
      </c>
      <c r="I47" s="119"/>
    </row>
    <row r="48" spans="1:9" s="149" customFormat="1" ht="26.25" customHeight="1">
      <c r="A48" s="152">
        <v>38</v>
      </c>
      <c r="B48" s="153"/>
      <c r="C48" s="154" t="s">
        <v>225</v>
      </c>
      <c r="D48" s="154" t="s">
        <v>226</v>
      </c>
      <c r="E48" s="155" t="s">
        <v>37</v>
      </c>
      <c r="F48" s="156">
        <v>1</v>
      </c>
      <c r="G48" s="157">
        <v>2982.6874987304377</v>
      </c>
      <c r="H48" s="164">
        <f t="shared" si="0"/>
        <v>2982.6874987304377</v>
      </c>
      <c r="I48" s="158"/>
    </row>
    <row r="49" spans="1:9" s="149" customFormat="1" ht="26.25" customHeight="1">
      <c r="A49" s="152">
        <v>39</v>
      </c>
      <c r="B49" s="153"/>
      <c r="C49" s="154" t="s">
        <v>227</v>
      </c>
      <c r="D49" s="154" t="s">
        <v>228</v>
      </c>
      <c r="E49" s="155" t="s">
        <v>37</v>
      </c>
      <c r="F49" s="156">
        <v>1</v>
      </c>
      <c r="G49" s="157">
        <v>11930.749994921751</v>
      </c>
      <c r="H49" s="164">
        <f t="shared" si="0"/>
        <v>11930.749994921751</v>
      </c>
      <c r="I49" s="158"/>
    </row>
    <row r="50" spans="1:9" s="149" customFormat="1" ht="26.25" customHeight="1">
      <c r="A50" s="152">
        <v>40</v>
      </c>
      <c r="B50" s="153"/>
      <c r="C50" s="154" t="s">
        <v>229</v>
      </c>
      <c r="D50" s="154" t="s">
        <v>230</v>
      </c>
      <c r="E50" s="155" t="s">
        <v>37</v>
      </c>
      <c r="F50" s="156">
        <v>1</v>
      </c>
      <c r="G50" s="157">
        <v>17896.124992382625</v>
      </c>
      <c r="H50" s="164">
        <f t="shared" si="0"/>
        <v>17896.124992382625</v>
      </c>
      <c r="I50" s="158"/>
    </row>
    <row r="51" spans="1:9" s="25" customFormat="1" ht="33" customHeight="1">
      <c r="A51" s="48"/>
      <c r="B51" s="46"/>
      <c r="C51" s="132" t="s">
        <v>235</v>
      </c>
      <c r="D51" s="61"/>
      <c r="E51" s="48"/>
      <c r="F51" s="62"/>
      <c r="G51" s="63"/>
      <c r="H51" s="64"/>
    </row>
    <row r="52" spans="1:9" s="25" customFormat="1" ht="14.25" customHeight="1">
      <c r="A52" s="48"/>
      <c r="B52" s="46"/>
      <c r="C52" s="61"/>
      <c r="D52" s="61"/>
      <c r="E52" s="48"/>
      <c r="F52" s="62"/>
      <c r="G52" s="63"/>
      <c r="H52" s="64"/>
    </row>
    <row r="53" spans="1:9" s="25" customFormat="1" ht="14.25" customHeight="1">
      <c r="A53" t="s">
        <v>47</v>
      </c>
      <c r="B53"/>
      <c r="C53" s="65" t="s">
        <v>48</v>
      </c>
      <c r="D53" s="61"/>
      <c r="E53" s="48"/>
      <c r="F53" s="62"/>
      <c r="G53" s="63"/>
      <c r="H53" s="64"/>
    </row>
    <row r="54" spans="1:9" s="25" customFormat="1" ht="14.25" customHeight="1">
      <c r="A54"/>
      <c r="B54" s="65"/>
      <c r="C54" s="65" t="s">
        <v>49</v>
      </c>
      <c r="D54" s="61"/>
      <c r="E54" s="48"/>
      <c r="F54" s="62"/>
      <c r="G54" s="63"/>
      <c r="H54" s="64"/>
    </row>
    <row r="55" spans="1:9" s="25" customFormat="1" ht="14.25" customHeight="1">
      <c r="A55"/>
      <c r="B55" s="65"/>
      <c r="C55" s="65" t="s">
        <v>50</v>
      </c>
      <c r="D55" s="61"/>
      <c r="E55" s="48"/>
      <c r="F55" s="62"/>
      <c r="G55" s="63"/>
      <c r="H55" s="64"/>
    </row>
    <row r="56" spans="1:9" s="25" customFormat="1" ht="14.25" customHeight="1">
      <c r="A56"/>
      <c r="B56" s="65"/>
      <c r="C56" s="65" t="s">
        <v>55</v>
      </c>
      <c r="D56" s="61"/>
      <c r="E56" s="48"/>
      <c r="F56" s="62"/>
      <c r="G56" s="63"/>
      <c r="H56" s="64"/>
    </row>
    <row r="57" spans="1:9" s="25" customFormat="1" ht="14.25" customHeight="1">
      <c r="A57" s="48"/>
      <c r="B57" s="46"/>
      <c r="C57" s="61"/>
      <c r="D57" s="61"/>
      <c r="E57" s="48"/>
      <c r="F57" s="62"/>
      <c r="G57" s="63"/>
      <c r="H57" s="64"/>
    </row>
    <row r="58" spans="1:9" s="25" customFormat="1">
      <c r="A58" s="47" t="s">
        <v>29</v>
      </c>
      <c r="B58" s="47"/>
      <c r="C58" s="159" t="s">
        <v>254</v>
      </c>
      <c r="D58" s="47"/>
      <c r="E58" s="47"/>
      <c r="F58" s="47"/>
    </row>
    <row r="59" spans="1:9" s="25" customFormat="1">
      <c r="A59" s="47"/>
      <c r="B59" s="47"/>
      <c r="C59" s="47" t="s">
        <v>30</v>
      </c>
      <c r="D59" s="47"/>
      <c r="E59" s="47"/>
      <c r="F59" s="47"/>
    </row>
    <row r="60" spans="1:9" s="25" customFormat="1">
      <c r="A60" s="47"/>
      <c r="B60" s="47"/>
      <c r="C60" s="47" t="s">
        <v>31</v>
      </c>
      <c r="D60" s="47"/>
      <c r="E60" s="47"/>
      <c r="F60" s="47"/>
    </row>
    <row r="61" spans="1:9" s="25" customFormat="1">
      <c r="A61" s="47"/>
      <c r="B61" s="47"/>
      <c r="C61" s="47" t="s">
        <v>32</v>
      </c>
      <c r="D61" s="47"/>
      <c r="E61" s="47"/>
      <c r="F61" s="47"/>
    </row>
    <row r="62" spans="1:9" s="25" customFormat="1">
      <c r="A62" s="47"/>
      <c r="B62" s="47"/>
      <c r="C62" s="47" t="s">
        <v>33</v>
      </c>
      <c r="D62" s="47"/>
      <c r="E62" s="47"/>
      <c r="F62" s="47"/>
    </row>
    <row r="63" spans="1:9" s="25" customFormat="1"/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3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Krycí list</vt:lpstr>
      <vt:lpstr>SK</vt:lpstr>
      <vt:lpstr>AUT</vt:lpstr>
      <vt:lpstr>VDT</vt:lpstr>
      <vt:lpstr>CCTV</vt:lpstr>
      <vt:lpstr>STA</vt:lpstr>
      <vt:lpstr>NS</vt:lpstr>
      <vt:lpstr>LDP</vt:lpstr>
      <vt:lpstr>'Krycí list'!Oblast_tisku</vt:lpstr>
    </vt:vector>
  </TitlesOfParts>
  <Company>SoftProjekt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Marušák Martin</cp:lastModifiedBy>
  <cp:lastPrinted>2024-06-27T07:26:35Z</cp:lastPrinted>
  <dcterms:created xsi:type="dcterms:W3CDTF">2000-09-05T09:25:34Z</dcterms:created>
  <dcterms:modified xsi:type="dcterms:W3CDTF">2024-10-03T11:41:41Z</dcterms:modified>
</cp:coreProperties>
</file>